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EstaPasta_de_trabalho"/>
  <mc:AlternateContent xmlns:mc="http://schemas.openxmlformats.org/markup-compatibility/2006">
    <mc:Choice Requires="x15">
      <x15ac:absPath xmlns:x15ac="http://schemas.microsoft.com/office/spreadsheetml/2010/11/ac" url="D:\licitacoes\2023\Pregão Eletronico\Pregão Eletrônico 049-23 - Eventual Aquisição de Gêneros Alimentícios - SMS\"/>
    </mc:Choice>
  </mc:AlternateContent>
  <xr:revisionPtr revIDLastSave="0" documentId="13_ncr:1_{43A6AC34-1AD7-43C9-AEC3-A7387D3CF5B1}"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Preços'!$A$11:$G$140</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A134" i="1" l="1"/>
  <c r="A135" i="1"/>
  <c r="A136" i="1"/>
  <c r="A137" i="1"/>
  <c r="A138" i="1"/>
  <c r="A139" i="1"/>
  <c r="A140" i="1"/>
  <c r="A133" i="1"/>
  <c r="E6" i="1"/>
  <c r="G13" i="1"/>
  <c r="A4" i="1"/>
  <c r="A131" i="1"/>
  <c r="A132" i="1"/>
  <c r="A130" i="1"/>
  <c r="A129" i="1"/>
  <c r="A6" i="1"/>
  <c r="A5" i="1"/>
  <c r="A3" i="1"/>
  <c r="F128" i="1" l="1"/>
</calcChain>
</file>

<file path=xl/sharedStrings.xml><?xml version="1.0" encoding="utf-8"?>
<sst xmlns="http://schemas.openxmlformats.org/spreadsheetml/2006/main" count="291" uniqueCount="184">
  <si>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</si>
  <si>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</si>
  <si>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</si>
  <si>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</si>
  <si>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</si>
  <si>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</si>
  <si>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</si>
  <si>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</si>
  <si>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</si>
  <si>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</si>
  <si>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</si>
  <si>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</si>
  <si>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</si>
  <si>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</si>
  <si>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</si>
  <si>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</si>
  <si>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</si>
  <si>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</si>
  <si>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</si>
  <si>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</si>
  <si>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</si>
  <si>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</si>
  <si>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</si>
  <si>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</si>
  <si>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</si>
  <si>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</si>
  <si>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</si>
  <si>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</si>
  <si>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</si>
  <si>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</si>
  <si>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</si>
  <si>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</si>
  <si>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</si>
  <si>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</si>
  <si>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</si>
  <si>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</si>
  <si>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</si>
  <si>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</si>
  <si>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</si>
  <si>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</si>
  <si>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</si>
  <si>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</si>
  <si>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</si>
  <si>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</si>
  <si>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Prazo da Ata: 12 meses a contar de sua assinatura.</t>
  </si>
  <si>
    <t>A(s) empresa(s) vencedora (s) do objeto deverá obter os modelos dos impressos com o responsável pelo pedido, e confeccionar conforme solicitação do mesmo.</t>
  </si>
  <si>
    <t>Os materiais impressos deverão ser entregues no Setor de Almoxarifado, Rua Dr. Carolino Ribeiro de Moura, Centro, Sumidouro - RJ no horário das 09hs00min às 12hs00min horas e de 14hs00min às 17hs00min horas. Sendo o frete, carga e descarga por conta do fornecedor até o local indicado.</t>
  </si>
  <si>
    <t>Homologação: __/__/2023</t>
  </si>
  <si>
    <t>Previsão Publicação: __/__/2023</t>
  </si>
  <si>
    <t>O pagamento do objeto de que trata o PREGÃO ELETRÔNICO 043/2023, será efetuado pela Tesouraria da Secretaria Municipal de Saúde de Sumidouro.</t>
  </si>
  <si>
    <t>ABACAXI</t>
  </si>
  <si>
    <t>ABÓBORA MADURA DE PRIMEIRA: PESO MÍNIMO DE 1,7 KG A UNIDADE</t>
  </si>
  <si>
    <t>ABOBRINHA VERDE ITALIANA, EXTRA, COMPRIMENTO DE 15 A 20 CM A UNIDADE</t>
  </si>
  <si>
    <t>ACHOCOLATADO EM LATA METÁLICA 400G</t>
  </si>
  <si>
    <t>AÇÚCAR CRISTAL BRANCO, PCT 5 KG, DE ACORDO COM A LEGISLAÇÃO VIGENTE (RDC Nº 271, DE 22/09/05- ANVISA), ISENTO DE MATÉRIA TERROSA, LIVRE DE UMIDADE, NÃO DEVE SER EMPEDRADO.</t>
  </si>
  <si>
    <t>AÇUCAR REFINADO PCT 1 KG</t>
  </si>
  <si>
    <t xml:space="preserve">ADOÇANTE DIETÉTICO LÍQUIDO À BASE DE STÉVIA PURA, SEM ASPARTAME, SEM SACARINA, SEM SUCRALOSE, SEM CICLAMATO, SEM ACESULFAME, EM EMBALAGEM VARIANDO DE 80 A 90 ML </t>
  </si>
  <si>
    <t>AIPIM, EXTRA, LIMPA, SECA E SEM TERRA</t>
  </si>
  <si>
    <t>ALFACE CRESPA DE PRIMEIRA, PESO MÍNIMO DE 300G A UNIDADE (PÉ)</t>
  </si>
  <si>
    <t>ALHO NACIONAL DESCASCADO - EMBALADO EM PACOTE DE 1 KG, LACRADO, CONTENDO RÓTULO COM NOME DO PRODUTO, LISTA DE INGREDIENTES, CONTENDO LÍQUIDO, IDENTIFICAÇÃO DO LOTE, PRAZO DE VALIDADE COM DIA, MÊS E ANO</t>
  </si>
  <si>
    <t>AMIDO DE MILHO CX 500 G (MAIZENA OU SIMILAR)</t>
  </si>
  <si>
    <t>ARROZ AGULHINHA TIPO 1 PCT 5 KG, O PRODUTO DEVE SEGUIR AS EXIGÊNCIAS DA LEI FEDERAL Nº 9972/00 DECRETO Nº 6268, DE 22/11/07</t>
  </si>
  <si>
    <t>AZEITE PURO DE OLIVA EXTRA VIRGEM COM ACIDEZ MAX. 0,5 %, GRF VIDRO VERDE DE 500 ML</t>
  </si>
  <si>
    <t>Garrafas</t>
  </si>
  <si>
    <t>AZEITE PURO DE OLIVA EXTRA VIRGEM EMBALAGEM DE 500 ML. AZEITE DE OLIVA EXTRA VIRGEM PURO SEM MISTURA, COM ACIDEZ ATÉ 0,8%, EMBALAGEM ESCURA DE 500 ML. COM IDENTIFICAÇÃO DO PRODUTO E PRAZO DE VALIDADE IDEAL PARA CONSUMO</t>
  </si>
  <si>
    <t>BANANA PRATA, EXTRA, TAMANHO MÉDIO, COMPRIMENTO MÍNIMO DE 12 CM E DIÂMETRO MÍNIMO DE 35 MM A UNIDADE</t>
  </si>
  <si>
    <t>BATATA DOCE, EXTRA, PESO DE 500 GRAMAS A 800 GRAMAS A UNIDADE</t>
  </si>
  <si>
    <t>BATATA INGLESA LISA, ÍNTEGRA, DIÂMETRO MÍNIMO DE 70 MM A UNIDADE</t>
  </si>
  <si>
    <t>BETERRABA, SEM FOLHAS, EXTRA, DIÂMETRO DE 60 A 80 MM A UNIDADE</t>
  </si>
  <si>
    <t>BISCOITO CREAM CRACKER PCT 200 G</t>
  </si>
  <si>
    <t>BISCOITO MINI MAISENA, SACHÊ COM 30G. CAIXA COM 10 UNIDADES DE 30G (MARILAN OU SIMILAR)</t>
  </si>
  <si>
    <t>BISCOITO ROSQUINHA DE CÔCO PCT 400G</t>
  </si>
  <si>
    <t>BISCOITO SALGADO, INTEGRAL, ACONDICIONADO EM EMBALAGENS COM 6 PORÇÕES INDIVIDUAIS DE 26 OU 27 GRAMAS CADA (PIT STOP OU SIMILAR) CAIXA CONTENDO 36 PACOTES COM 6 UNID (27G)</t>
  </si>
  <si>
    <t>BISCOITO SALGADO, SABOR TRADICIONAL, ACONDICIONADO EM EMBALAGENS COM  6 PORÇÕES INDIVIDUAIS DE 26 OU 27 GRAMAS CADA (PIT STOP OU SIMIAR) CAIXA CONTENDO 36 PACOTES COM 6 UNID (27G)</t>
  </si>
  <si>
    <t>BRÓCOLIS AMERICANO</t>
  </si>
  <si>
    <t>CAFÉ EM PÓ HOMOGÊNEO, TORRADO E MOÍDO, EXTRA FORTE EMBALADO A VÁCUO SELO ABIC PCT 500 G 1ª LINHA</t>
  </si>
  <si>
    <t>CALDO DE GALINHA. CAIXINHAS DE 19G EMBALADAS NUMA CARTELA COM 24 UNIDADES. COM IDENTIFICAÇÃO DO PRODUTO E PRAZO DE VALIDADE IDEAL PARA CONSUMO</t>
  </si>
  <si>
    <t>CANJIQUINHA DE MILHO, EMBALAGEM COM 500 G, CONFORME PMA Nº 109, DE 24/02/1989 DO MINISTÉRIO DA AGRICULTURA</t>
  </si>
  <si>
    <t>CARNE BOVINA (ACÉM EM CUBOS), CONGELADA, GORDURA MÁXIMA 15% E ÁGUA 3% NO MÁXIMO, ASPECTO NÃO PEGAJOSO, COR VERMELHA SEM MANCHAS ESVERDEADAS E ODOR CARACTERÍSTICO, DEVE SEGUIR A LEGISLAÇÃO VIGENTE (INSTRUÇÃO NORMATIVA Nº 83, ANEXO II, DE 21/11/2003) REGISTRO NO SIF, ROTULAGEM OBRIGATÓRIA (RDC Nº 360/359 DE 23/12/03, RDC 259 DE 20/09/02, RDC Nº 123 DE 13/05/04 E IN Nº 22 DE 22/11/05, LEI Nº 10.674 DE 16/05/03. EMBALAGEM: SACO PLÁSTICO EM POLIETILENO ATÓXICO À VÁCUO COM 2 KG CADA</t>
  </si>
  <si>
    <t>CARNE BOVINA (CHÃ EM BIFE BATIDO) CONGELADA, GORDURA MÁXIMA 15% E ÁGUA 3% NO MÁXIMO, ASPECTO NÃO PEGAJOSO, COR VERMELHA SEM MANCHAS ESVERDEADAS E ODOR CARACTERÍSTICO, DEVE SEGUIR A LEGISLAÇÃO VIGENTE (INSTRUÇÃO NORMATIVA Nº 83, ANEXO II, DE 21/11/2003) REGISTRO NO SIF, ROTULAGEM OBRIGATÓRIA (RDC Nº 360/359 DE 23/12/03, RDC 259 DE 20/09/02, RDC Nº 123 DE 13/05/04 E IN Nº 22 DE 22/11/05, LEI Nº 10.674 DE 16/05/03. EMBALAGEM: SACO PLÁSTICO EM POLIETILENO ATÓXICO À VÁCUO COM 2 KG CADA</t>
  </si>
  <si>
    <t>CARNE BOVINA (LAGARTO REDONDO), CONGELADA, GORDURA MÁXIMA 15% E ÁGUA 3% NO MÁXIMO, ASPECTO NÃO PEGAJOSO, COR VERMELHA SEM MANCHAS ESVERDEADAS E ODOR CARACTERÍSTICO, DEVE SEGUIR A LEGISLAÇÃO VIGENTE (INSTRUÇÃO NORMATIVA Nº 83, ANEXO II, DE 21/11/2003) REGISTRO NO SIF, ROTULAGEM OBRIGATÓRIA (RDC Nº 360/359 DE 23/12/03, RDC 259 DE 20/09/02, RDC Nº 123 DE 13/05/04 E IN Nº 22 DE 22/11/05, LEI Nº 10.674 DE 16/05/03. EMBALAGEM: SACO PLÁSTICO EM POLIETILENO ATÓXICO À VÁCUO COM 2 KG CADA</t>
  </si>
  <si>
    <t>CARNE DE FRANGO (COXA E SOBRECOXA) CONGELADA SEGUIR A LEGISLAÇÃO VIGENTE (PORTARIA Nº 210 DE 10/11/98 DO DAS/DIPOA) REGISTRO NO SIF, ASPECTO FIRME, NÃO AMOLECIDO NEM PEGAJOSO, COR AMARELO-ROSADO SEM ESCURECIMENTOS OU MANCHAS ESVERDEADAS E ODOR CARACTERÍSTICO, ROTULAGEM OBRIGATÓRIA (RDC Nº 360/359 DE 23/12/03, RDC 259 DE 20/09/02, RDC Nº 123 DE 13/05/04 E PORTARIA Nº 210 DE 10/11/98, LEI Nº 10.674 DE 16/05/03. EMBALAGEM: SACO PLÁSTICO EM POLIETILENO ATÓXICO COM 1 KG CADA</t>
  </si>
  <si>
    <t>CARNE DE FRANGO (FILÉ DE PEITO S/ OSSO) SEGUIR A LEGISLAÇÃO VIGENTE (PORTARIA Nº 210 DE 10/11/98 DO DAS/DIPOA) REGISTRO NO SIF, ASPECTO FIRME, NÃO AMOLECIDO NEM PEGAJOSO, COR AMARELO-ROSADO SEM ESCURECIMENTOS OU MANCHAS ESVERDEADAS E ODOR CARACTERÍSTICO, ROTULAGEM OBRIGATÓRIA (RDC Nº 360/359 DE 23/12/03, RDC 259 DE 20/09/02, RDC Nº 123 DE 13/05/04 E PORTARIA Nº 210 DE 10/11/98, LEI Nº 10.674 DE 16/05/03. EMBALAGEM: SACO PLÁSTICO EM POLIETILENO ATÓXICO COM 1 KG CADA</t>
  </si>
  <si>
    <t>CARNE MOÍDA DE 1ª FRESCA, OBTIDA DA MOAGEM DE PATINHO SEGUIDO DO IMEDIATO CONGELAMENTO, ISENTO DE TECIDOS INFERIORES COMO OSSOS, CARTILAGEM, GORDURA PARCIAL. GORDURA MÁXIMA 15% E ÁGUA 3% NO MÁXIMO, ASPECTO NÃO PEGAJOSO, COR VERMELHA SEM MANCHAS ESVERDEADAS E ODOR CARACTERÍSTICO, DEVE SEGUIR A LEGISLAÇÃO VIGENTE (INSTRUÇÃO NORMATIVA Nº 83, ANEXO II, DE 21/11/2003) REGISTRO NO SIF, ROTULAGEM OBRIGATÓRIA (RDC Nº 360/359 DE 23/12/03, RDC 259 DE 20/09/02, RDC Nº 123 DE 13/05/04 E IN Nº 22 DE 22/11/05, LEI Nº 10.674 DE 16/05/03. EMBALAGEM: SACO PLÁSTICO EM POLIETILENO ATÓXICO À VÁCUO COM 2 KG CADA</t>
  </si>
  <si>
    <t>CARNE SUÍNA (PERNIL S/ OSSO EM BIFE) COM BAIXO TEOR DE GORDURA (NO MÁXIMO 15%), ASPECTO NÃO PEGAJOSO, COR VERMELHA SEM MANCHAS ESVERDEADAS E ODOR CARACTERÍSTICO. DEVE SEGUIR A LEGISLAÇÃO VIGENTE (INSTRUÇÃO NORMATIVA Nº 83, ANEXO II, DE 21/11/2003) REGISTRO NO SIF, ROTULAGEM OBRIGATÓRIA (RDC Nº 360/359 DE 23/12/03, RDC 259 DE 20/09/02, RDC Nº 123 DE 13/05/04 E IN Nº 22 DE 22/11/05, LEI Nº 10.674 DE 16/05/03. EMBALAGEM: SACO PLÁSTICO EM POLIETILENO ATÓXICO À VÁCUO COM 2 KG CADA</t>
  </si>
  <si>
    <t>CEBOLA AMARELA, EXTRA, COM DIÂMETRO DE 60 A 70 MM A UNIDADE</t>
  </si>
  <si>
    <t>CENOURA - EXTRA A, COMPRIMENTO DE 18 A 22 CM A UNIDADE</t>
  </si>
  <si>
    <t>CEREAL DE ARROZ P/ ALIM. INFANTIL LATA 400G (MUCILON O SIMILAR)</t>
  </si>
  <si>
    <t>CEREAL DE MILHO P/ ALIM. INFANTIL LATA 400G (MUCILON O SIMILAR)</t>
  </si>
  <si>
    <t>CHÁ DE CAMOMILA CX C/ 10 SACHÊS</t>
  </si>
  <si>
    <t>CHÁ DE ERVA-DOCE CX C/ 10 SACHÊS</t>
  </si>
  <si>
    <t>CHEIRO VERDE - MOLHO, PESO LÍQUIDO DE 80 GRAMAS O MOLHO</t>
  </si>
  <si>
    <t>CHUCHU, GRUPO VERDE CLARO, EXTRA, PESO DE 350 A 450 GRAMAS A UNIDADES</t>
  </si>
  <si>
    <t>COUVE DE PRIMEIRA - MOLHO, PESO MÍNIMO DE 300 GRAMAS O MOLHO</t>
  </si>
  <si>
    <t>COUVE-FLOR, EXTRA, DIÂMETRO TRANSVERSAL DE 200 MM A UNIDADE, PESO MÍNIMO DE 1,5 KG</t>
  </si>
  <si>
    <t>CREME DE LEITE, EMBALADO EM CAIXA COM 200 GRAMAS</t>
  </si>
  <si>
    <t>DIETA NUTRICIONALMENTE COMPLETA NORMOCALÓRICA, NORMOPROTÉICA, EM PÓ, PARA CRIANÇAS DE 1 A 10 ANOS. COM VITAMINAS E MINERAIS PARA USO ORAL E ENTERAL. EMBALAGEM DE NO MÁXIMO 400G (PEDIASURE, NUTREN JR OU SIMILAR)</t>
  </si>
  <si>
    <t>DOCE DE BANANADA BARRA DE 1 KG</t>
  </si>
  <si>
    <t>DOCE DE LEITE PASTOSO LATA 400G</t>
  </si>
  <si>
    <t xml:space="preserve">ERVILHA LATA 200 G </t>
  </si>
  <si>
    <t>ESPESSANTE PARA ALIMENTOS, INDUSTRIALIZADO, EM PÓ, COM FORMULAÇÃO DESTINADA ESPECIFICAMENTE A PACIENTES DISFÁGICOS, À BASE DE GOMA XANTANA, COM DOSADOR OU COLHER MEDIDA, PREESTABELECIDA PARA O PREPARO DE VISCOSIDADES, SEM SABOR E SEM GLÚTEN. EMBALAGEM DE 125G</t>
  </si>
  <si>
    <t>EXTRATO DE TOMATE LATA 350G</t>
  </si>
  <si>
    <t>FARINHA DE AVEIA, PACOTE COM 500 GRAMAS</t>
  </si>
  <si>
    <t>FARINHA DE MESA (MANDIOCA) TIPO 1 - PCT 1 KG</t>
  </si>
  <si>
    <t>FARINHA DE ROSCA PCT 500 G</t>
  </si>
  <si>
    <t>FARINHA DE TRIGO C/ FERMENTO PCT 1 KG</t>
  </si>
  <si>
    <t>FEIJÃO PRETO TIPO 1 - PCT 1 KG</t>
  </si>
  <si>
    <t>FEIJÃO VERMELHO TIPO 1 - PCT 1 KG</t>
  </si>
  <si>
    <t>FERMENTO EM PÓ, EMBALAGEM DE 100G. COM IDENTIFICAÇÃO DO PRODUTO E PRAZO DE VALIDADE IDEAL PARA CONSUMO</t>
  </si>
  <si>
    <t>FILÉ DE PEIXE POLACA DO ALASKA SEM VÍSCERAS, SEM ESPINHAS, CONGELADO, REGISTRO DO SIF, SEM MANCHAS ESVERDEADAS E ODOR CARACTERÍSTICO. DEVE SEGUIR A LEGISLAÇÃO VIGENTE (INSTRUÇÃO NORMATIVA Nº 83, ANEXO II, DE 21/11/2003) REGISTRO NO SIF, ROTULAGEM OBRIGATÓRIA (RDC Nº 360/359 DE 23/12/03, RDC 259 DE 20/09/02, RDC Nº 123 DE 13/05/04 E IN Nº 22 DE 22/11/05, LEI Nº 10.674 DE 16/05/03. EMBALAGEM: SACO PLÁSTICO EM POLIETILENO ATÓXICO À VÁCUO COM 1 KG CADA</t>
  </si>
  <si>
    <t>FUBÁ TIPO MIMOSO FINO PCT 1 KG</t>
  </si>
  <si>
    <t>GELATINA SABORES VARIADOS CX</t>
  </si>
  <si>
    <t>GELATINA, DIETÉTICA, SEM AÇUCAR, SABORES VARIADOS CX</t>
  </si>
  <si>
    <t>GOIABADA EM BARRA DE 1 KG COM SELO SIF</t>
  </si>
  <si>
    <t>INHAME DEDO - EXTRA - DIÂMETRO DE 55 A 70 MM A UNIDADE</t>
  </si>
  <si>
    <t>JILÓ</t>
  </si>
  <si>
    <t>LARANJA LIMA</t>
  </si>
  <si>
    <t>LARANJA PÊRA - EXTRA - DIÂMETRO TRANSVERSAL DE 66 A 72 MM A UNIDADE</t>
  </si>
  <si>
    <t>LEITE CONDENSADO LATA 395G</t>
  </si>
  <si>
    <t>LEITE EM PÓ DESNATADO LATA 400 G</t>
  </si>
  <si>
    <t>LEITE EM PÓ INTEGRAL, SEM LACTOSE, EMBALAGEM COM 350 GRAMAS</t>
  </si>
  <si>
    <t>LINGÜIÇA DE CARNE SUÍNA (PERNIL) DE 1ª QUALIDADE, EM GOMOS DE 120 GRAMAS (VARIAÇÃO DE 10%), UMIDADE MÁXIMA DE 40%, MÍNIMO DE 17% DE PROTEÍNA DE CARNE, MÁXIMO DE 35% DE GORDURA, MÁXIMO DE 2,5% DE OUTRAS PROTEÍNAS, MÁXIMO DE 2% DE AMIDO, RESFRIADA NO MÁXIMO A + 4ºC</t>
  </si>
  <si>
    <t>MAÇÃ GALA - P AP T. 120-150, PESO DE 115 A 150 GRAMAS A UNIDADE</t>
  </si>
  <si>
    <t>MACARRÃO ESPAGUETE, COMPOSTO DE FARINHA DE ALTA QUALIDADE, MASSA COM OVOS, PACOTE COM 500 GRAMAS</t>
  </si>
  <si>
    <t>MACARRÃO SEMOLINA CONCHINHA PCT 500 G</t>
  </si>
  <si>
    <t>MACARRÃO SEMOLINA GOELINHA PCT 500 G</t>
  </si>
  <si>
    <t>MACARRÃO TIPO PARAFUSO, COMPOSTO DE FARINHA DE ALTA QUALIDADE, MASSA COM OVOS, PACOTE COM 500 GRAMAS</t>
  </si>
  <si>
    <t>MAIONESE FRASCO 500G</t>
  </si>
  <si>
    <t>MAMÃO FORMOSA - EXTRA, PESO MÍNIMO DE 1 KG A UNIDADE</t>
  </si>
  <si>
    <t>MAMÃO PAPAIA - EXTRA</t>
  </si>
  <si>
    <t>MANTEIGA COM SAL POTE 200 G</t>
  </si>
  <si>
    <t>MARGARINA COM SAL POTE 500 G (PRODUTO RECOMENDADO PARA USO CULINÁRIO) (80% DE LIPÍDIOS)</t>
  </si>
  <si>
    <t>MILHO VERDE LATA 200 G</t>
  </si>
  <si>
    <t>MÓDULO ALIMENTAR DE PROTEÍNA, COMPOSTO POR 100% DE PROTEÍNA, ISOLADA DO SORO DO LEITE, PARA DIETA ENTERAL OU ORAL, FORNECENDO NO MÍNIMO 90% DE PROTEÍNA, COM VARIAÇÃO ACEITÁVEL 5%, DE SABOR NEUTRO OU SEM SABOR, LATA DE ATÉ 300 GRAMAS</t>
  </si>
  <si>
    <t>MÓDULO ALIMENTAR, 100% MALTODEXTRINA, PARA DIETA ENTERAL OU ORAL SEM SABOR, SACHÊ DE 25 GRAMAS</t>
  </si>
  <si>
    <t>MÓDULO DE SIMBIÓTICO, EM SACHÊ DE 2 GRAMAS, CONTENDO PREBIÓTICO E PELO MENOS UM DOS SEGUINTES GÊNEROS DE PROBÓTICOS: LACTOBACILLUS E/OUBIFIBAVTERIUM, SEM ADIÇÃO DE OUTROS COMPONENTES COMO VITAMINAS E MINERAIS, CAIXA CONTEM 30 UNIDADES</t>
  </si>
  <si>
    <t>MOLHO DE TOMATE REFOGADO LATA 340G</t>
  </si>
  <si>
    <t>ÓLEO DE SOJA FRASCO 900 ML</t>
  </si>
  <si>
    <t>ORÉGANO, PACOTE COM 250 GRAMAS</t>
  </si>
  <si>
    <t>OVO GRANJA BRANCO - GRANDE, PESO DE 63 A 75 GRAMAS A UNIDADE</t>
  </si>
  <si>
    <t>PEPINO CAIPIRA, COMPRIMENTO MÍNIMO DE 20 CM A UNIDADE</t>
  </si>
  <si>
    <t>QUEIJO MUSSARELA EMBALAGEM DE 05 KG</t>
  </si>
  <si>
    <t>QUIABO, EXTRA, COMPRIMENTO DE 9 A 12 CM A UNIDADE</t>
  </si>
  <si>
    <t>REPOLHO HÍBRIDO, DE PRIMEIRA, PESO MÍNIMO DE 1 KG A UNIDADE</t>
  </si>
  <si>
    <t>REPOLHO ROXO, DE PRIMEIRA, PESO MÍNIMO DE 1KG A UNIDADE</t>
  </si>
  <si>
    <t>SAL REFINADO, IODADO, CONFORME RDC Nº 23/2013 (ANVISA) PCT 1 KG</t>
  </si>
  <si>
    <t>SALSICHA CONGELADA AS SALSICHAS DEVERÃO TER O PESO UNITÁRIO DE 40GR A 50GR, ACONDICIONADAS EM EMBALAGENS A VÁCUO, TRANSPARENTE, ATÓXICA, RESISTENTES AO TRANSPORTE E ARMAZENAMENTO, OCNTENDO PESO LÍQUIDO DE 3 KG À 5KG POR EMBALAGEM. ROTULAGEM EM CONFORMIDADE COM A LEGISLAÇÃO VIGENTE E COM O CÓDIGO DE DEFESA DO CONSUMIDOR, CARIMBO Nº DO SIF. O PRODUTO NÃO DEVERÁ APRESENTAR SUPERFÍCIE ÚMIDA, PEGAJOSA, EXSUDATO OU PARTES FLÁCIDAS OU CONSISTÊNCIA ANORMAL, COM INDÍCIOS DE FERMENTAÇÃO PÚTRIDA. VALIDADE NÃO INFERIOR A 06 MESES, NA ENTREGA DO PRODUTO, DEVERÁ TER DATA DE FABRICAÇÃO MÁXIMA DE 30 DIAS.</t>
  </si>
  <si>
    <t>SUCO CONCENTRADO SABOR CAJÚ GRF 500 ML DE 1ª QUALIDADE</t>
  </si>
  <si>
    <t>SUCO CONCENTRADO SABOR GOIABA GRF 500 ML DE 1ª QUALIDADE</t>
  </si>
  <si>
    <t>SUCO CONCENTRADO SABOR MARACUJÁ GRF 500 ML DE 1ª QUALIDADE</t>
  </si>
  <si>
    <t>SUCO CONCENTRADO SABOR UVA GRF 500 ML DE 1ª QUALIDADE</t>
  </si>
  <si>
    <t>SUCO TIPO NÉCTAR DE FRUTA, SABOR GOIABA, EMBALAGEM TIPO "LONGA VIDA" COM 200 ML (VARIÁVEL ACEITÁVEL +- 10%), ROTULADO CONFORME LEGISLAÇÃO (REGULAMENTADA PELA LEI Nº 89818/1994), COM CANUDO DEVIDAMENTE EMBALADO ANEXADO À EMBALAGEM. CAIXA COM 27 UNIDADES</t>
  </si>
  <si>
    <t>SUCO TIPO NÉCTAR DE FRUTA, SABOR LARANJA, EMBALAGEM TIPO "LONGA VIDA" COM 200 ML (VARIÁVEL ACEITÁVEL +- 10%), ROTULADO CONFORME LEGISLAÇÃO (REGULAMENTADA PELA LEI Nº 89818/1994), COM CANUDO DEVIDAMENTE EMBALADO ANEXADO À EMBALAGEM. CAIXA COM 27 UNIDADES</t>
  </si>
  <si>
    <t>SUCO TIPO NÉCTAR DE FRUTA, SABOR PÊSSEGO, EMBALAGEM TIPO "LONGA VIDA" COM 200 ML (VARIÁVEL ACEITÁVEL +- 10%), ROTULADO CONFORME LEGISLAÇÃO (REGULAMENTADA PELA LEI Nº 89818/1994), COM CANUDO DEVIDAMENTE EMBALADO ANEXADO À EMBALAGEM. CAIXA COM 27 UNIDADES</t>
  </si>
  <si>
    <t>SUCO TIPO NÉCTAR DE FRUTA, SABOR UVA, EMBALAGEM TIPO "LONGA VIDA" COM 200 ML (VARIÁVEL ACEITÁVEL +- 10%), ROTULADO CONFORME LEGISLAÇÃO (REGULAMENTADA PELA LEI Nº 89818/1994), COM CANUDO DEVIDAMENTE EMBALADO ANEXADO À EMBALAGEM. CAIXA COM 27 UNIDADES</t>
  </si>
  <si>
    <t>SUCO TIPO NÉCTAR DE FRUTA, SEM ADIÇÃO DE AÇUCAR, SABOR GOIABA, EMBALAGEM TIPO "LONGA VIDA" COM 200 ML (VARIÁVEL ACEITÁVEL +- 10%), ROTULADO CONFORME LEGISLAÇÃO (REGULAMENTADA PELA LEI Nº 89818/1994), COM CANUDO DEVIDAMENTE EMBALADO ANEXADO À EMBALAGEM. INGREDIENTES MÍNIMO: ÁGUA, SUCO DE POLPA DA FRUTA, EDULCORANTE E CONSERVA EM QUANTIDADE PERMITIDAS PELA LEGISLAÇÃO. CAIXA COM 27 UNIDADES</t>
  </si>
  <si>
    <t>SUCO TIPO NÉCTAR DE FRUTA, SEM ADIÇÃO DE AÇUCAR, SABOR LARANJA, EMBALAGEM TIPO "LONGA VIDA" COM 200 ML (VARIÁVEL ACEITÁVEL +- 10%), ROTULADO CONFORME LEGISLAÇÃO (REGULAMENTADA PELA LEI Nº 89818/1994), COM CANUDO DEVIDAMENTE EMBALADO ANEXADO À EMBALAGEM. INGREDIENTES MÍNIMO: ÁGUA, SUCO DE POLPA DA FRUTA, EDULCORANTE E CONSERVA EM QUANTIDADE PERMITIDAS PELA LEGISLAÇÃO. CAIXA COM 27 UNIDADES</t>
  </si>
  <si>
    <t>SUCO TIPO NÉCTAR DE FRUTA, SEM ADIÇÃO DE AÇUCAR, SABOR PÊSSEGO, EMBALAGEM TIPO "LONGA VIDA" COM 200 ML (VARIÁVEL ACEITÁVEL +- 10%), ROTULADO CONFORME LEGISLAÇÃO (REGULAMENTADA PELA LEI Nº 89818/1994), COM CANUDO DEVIDAMENTE EMBALADO ANEXADO À EMBALAGEM. INGREDIENTES MÍNIMO: ÁGUA, SUCO DE POLPA DA FRUTA, EDULCORANTE E CONSERVA EM QUANTIDADE PERMITIDAS PELA LEGISLAÇÃO. CAIXA COM 27 UNIDADES</t>
  </si>
  <si>
    <t>SUCO TIPO NÉCTAR DE FRUTA, SEM ADIÇÃO DE AÇUCAR, SABOR UVA, EMBALAGEM TIPO "LONGA VIDA" COM 200 ML (VARIÁVEL ACEITÁVEL +- 10%), ROTULADO CONFORME LEGISLAÇÃO (REGULAMENTADA PELA LEI Nº 89818/1994), COM CANUDO DEVIDAMENTE EMBALADO ANEXADO À EMBALAGEM. INGREDIENTES MÍNIMO: ÁGUA, SUCO DE POLPA DA FRUTA, EDULCORANTE E CONSERVA EM QUANTIDADE PERMITIDAS PELA LEGISLAÇÃO. CAIXA COM 27 UNIDADES</t>
  </si>
  <si>
    <t>SUPLEMENTO NUTRICIONALMENTE COMPLETO EM PÓ PARA ADULTOS COM MAIS DE 50 ANOS E IDOSOS, SEM ADIÇÃO DE AÇUCARES E COM 20 G DE PROTEÍNAS, COMO PORÇÃO DIÁRIA. EMBALAGEM EM PÓ, LATA COM NO MÁXIMO 400G (NUTREN SENIOR OU SIMILAR).</t>
  </si>
  <si>
    <t>SUPLEMENTO NUTRICIONALMENTE COMPLETO EM PÓ, RICO EM VITAMINAS E MINERAIS COM EXCELENTE PERFIL LIPÍDICO, ISENDO DE GLÚTEN. INDICADO PARA RECUPERAR OU MANTER O PESO E CONTROLE GLICÊMICO DE ADULTOS E IDOSOS DIABÉTICOS. EMBALAGEM EM PÓ, LATA COM NO MÁXIMO 400G (GLUCERNA OU SIMILAR).</t>
  </si>
  <si>
    <t>TOMATE - EXTRA AA, DIÂMETRO EQUATORIAL DE 60 A 70 MM A UNIDADE</t>
  </si>
  <si>
    <t>TRIGUILHO PARA QUIBE PCT 500G</t>
  </si>
  <si>
    <t>VAGEM, EXTRA, COMPRIMENTO MÍNIMO DE 14 CM A UNIDADE</t>
  </si>
  <si>
    <t>VINAGRE GRF 750 ML</t>
  </si>
  <si>
    <t>CX</t>
  </si>
  <si>
    <t>UNID</t>
  </si>
  <si>
    <t>Dúzia</t>
  </si>
  <si>
    <t>Frasco</t>
  </si>
  <si>
    <t>Lata</t>
  </si>
  <si>
    <t>MLH</t>
  </si>
  <si>
    <t>PCT</t>
  </si>
  <si>
    <t>Pote</t>
  </si>
  <si>
    <t>KG</t>
  </si>
  <si>
    <t>PREGÃO ELETRÔNICO Nº 049/2023</t>
  </si>
  <si>
    <t>PROCESSO ADMINISTRATIVO N° 3323/2022 de 18/10/2022</t>
  </si>
  <si>
    <t>EVENTUAL AQUISIÇÃO DE GÊNEROS ALIMENTÍCIOS PERECÍVEIS E ESTOCÁVEIS - SRP</t>
  </si>
  <si>
    <t>Sec. Saúde - Hospital</t>
  </si>
  <si>
    <t>Sec. Saúde - CAPS</t>
  </si>
  <si>
    <t>Sec. Saúde - UBS</t>
  </si>
  <si>
    <t>Sec. Saúde - PAM</t>
  </si>
  <si>
    <t>Sec. Saúde - Centro de Saúde</t>
  </si>
  <si>
    <t>Sec. Saúde - Sede</t>
  </si>
  <si>
    <t>Abertura das Propostas: 30/03/2023, às 09:00hs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</si>
</sst>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3">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Alignment="1">
      <alignment horizontal="left" vertical="center" wrapText="1"/>
    </xf>
    <xf numFmtId="0" fontId="0" fillId="8" borderId="4" xfId="0" applyFill="1" applyBorder="1"/>
    <xf numFmtId="0" fontId="2" fillId="0" borderId="0" xfId="0" applyFont="1" applyAlignment="1">
      <alignment vertical="center" wrapText="1"/>
    </xf>
    <xf numFmtId="169" fontId="8" fillId="0" borderId="2" xfId="0" applyNumberFormat="1" applyFont="1" applyBorder="1" applyAlignment="1" applyProtection="1">
      <alignment horizontal="center" vertical="center"/>
      <protection locked="0"/>
    </xf>
    <xf numFmtId="0" fontId="8" fillId="0" borderId="3" xfId="0" applyFont="1" applyBorder="1" applyAlignment="1" applyProtection="1">
      <alignment horizontal="left"/>
      <protection locked="0"/>
    </xf>
    <xf numFmtId="0" fontId="1" fillId="0" borderId="0" xfId="0" applyFont="1"/>
    <xf numFmtId="0" fontId="1" fillId="0" borderId="0" xfId="0" applyFont="1" applyAlignment="1">
      <alignment wrapText="1"/>
    </xf>
    <xf numFmtId="0" fontId="9" fillId="0" borderId="0" xfId="0" applyFont="1" applyAlignment="1" applyProtection="1">
      <alignment horizontal="left" vertical="center" wrapText="1"/>
      <protection hidden="1"/>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xf numFmtId="0" fontId="8" fillId="0" borderId="3" xfId="0" applyFont="1" applyBorder="1" applyAlignment="1" applyProtection="1">
      <alignment horizontal="left"/>
      <protection locked="0"/>
    </xf>
    <xf numFmtId="0" fontId="8" fillId="0" borderId="5" xfId="0" applyFont="1" applyBorder="1" applyAlignment="1" applyProtection="1">
      <alignment horizontal="left"/>
      <protection locked="0"/>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93625</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5171661"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3323/22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K140"/>
  <sheetViews>
    <sheetView tabSelected="1" zoomScale="115" zoomScaleNormal="115" zoomScaleSheetLayoutView="100" workbookViewId="0"/>
  </sheetViews>
  <sheetFormatPr defaultRowHeight="12.75" x14ac:dyDescent="0.2"/>
  <cols>
    <col min="1" max="1" width="4.5703125" style="1" customWidth="1"/>
    <col min="2" max="2" width="53.28515625" style="2" customWidth="1"/>
    <col min="3" max="3" width="9.42578125" style="1" customWidth="1"/>
    <col min="4" max="4" width="8" style="1" customWidth="1"/>
    <col min="5" max="6" width="10.140625" style="13" customWidth="1"/>
    <col min="7" max="7" width="10.140625" style="11" customWidth="1"/>
    <col min="8" max="8" width="11.85546875" style="39" customWidth="1"/>
    <col min="9" max="9" width="11.5703125" style="2" customWidth="1"/>
    <col min="10" max="15" width="9.140625" style="2"/>
    <col min="16" max="16" width="10" style="2" bestFit="1" customWidth="1"/>
    <col min="17" max="16384" width="9.140625" style="2"/>
  </cols>
  <sheetData>
    <row r="1" spans="1:11" ht="58.5" customHeight="1" x14ac:dyDescent="0.2">
      <c r="H1" s="38"/>
    </row>
    <row r="2" spans="1:11" x14ac:dyDescent="0.2">
      <c r="A2" s="64" t="s">
        <v>19</v>
      </c>
      <c r="B2" s="64"/>
      <c r="C2" s="64"/>
      <c r="D2" s="64"/>
      <c r="E2" s="64"/>
      <c r="F2" s="64"/>
      <c r="G2" s="64"/>
    </row>
    <row r="3" spans="1:11" x14ac:dyDescent="0.2">
      <c r="A3" s="64" t="str">
        <f>UPPER(Dados!B1&amp;"  -  "&amp;Dados!B4)</f>
        <v>PREGÃO ELETRÔNICO Nº 049/2023  -  ABERTURA DAS PROPOSTAS: 30/03/2023, ÀS 09:00HS</v>
      </c>
      <c r="B3" s="64"/>
      <c r="C3" s="64"/>
      <c r="D3" s="64"/>
      <c r="E3" s="64"/>
      <c r="F3" s="64"/>
      <c r="G3" s="64"/>
    </row>
    <row r="4" spans="1:11" x14ac:dyDescent="0.2">
      <c r="A4" s="65" t="str">
        <f>Dados!B3</f>
        <v>EVENTUAL AQUISIÇÃO DE GÊNEROS ALIMENTÍCIOS PERECÍVEIS E ESTOCÁVEIS - SRP</v>
      </c>
      <c r="B4" s="65"/>
      <c r="C4" s="65"/>
      <c r="D4" s="65"/>
      <c r="E4" s="65"/>
      <c r="F4" s="65"/>
      <c r="G4" s="65"/>
    </row>
    <row r="5" spans="1:11" x14ac:dyDescent="0.2">
      <c r="A5" s="64" t="str">
        <f>Dados!B2</f>
        <v>PROCESSO ADMINISTRATIVO N° 3323/2022 de 18/10/2022</v>
      </c>
      <c r="B5" s="64"/>
      <c r="C5" s="64"/>
      <c r="D5" s="64"/>
      <c r="E5" s="64"/>
      <c r="F5" s="64"/>
      <c r="G5" s="64"/>
    </row>
    <row r="6" spans="1:11" x14ac:dyDescent="0.2">
      <c r="A6" s="51" t="str">
        <f>Dados!B7</f>
        <v>MENOR PREÇO POR ITEM</v>
      </c>
      <c r="B6" s="51"/>
      <c r="C6" s="62" t="s">
        <v>29</v>
      </c>
      <c r="D6" s="62"/>
      <c r="E6" s="63">
        <f>Dados!B8</f>
        <v>1024644.7199999995</v>
      </c>
      <c r="F6" s="63"/>
      <c r="G6" s="51"/>
    </row>
    <row r="7" spans="1:11" ht="2.25" customHeight="1" x14ac:dyDescent="0.2">
      <c r="A7" s="6"/>
      <c r="B7" s="6"/>
      <c r="C7" s="6"/>
      <c r="D7" s="6"/>
      <c r="E7" s="14"/>
      <c r="F7" s="14"/>
      <c r="G7" s="10"/>
    </row>
    <row r="8" spans="1:11" s="8" customFormat="1" ht="12" customHeight="1" x14ac:dyDescent="0.2">
      <c r="A8" s="15" t="s">
        <v>0</v>
      </c>
      <c r="B8" s="66"/>
      <c r="C8" s="66"/>
      <c r="D8" s="66"/>
      <c r="E8" s="66"/>
      <c r="F8" s="66"/>
      <c r="G8" s="66"/>
      <c r="H8" s="40"/>
    </row>
    <row r="9" spans="1:11" s="8" customFormat="1" ht="12" customHeight="1" x14ac:dyDescent="0.2">
      <c r="A9" s="15" t="s">
        <v>1</v>
      </c>
      <c r="B9" s="67"/>
      <c r="C9" s="67"/>
      <c r="D9" s="67"/>
      <c r="E9" s="67"/>
      <c r="F9" s="67"/>
      <c r="G9" s="67"/>
      <c r="H9" s="40"/>
    </row>
    <row r="10" spans="1:11" s="8" customFormat="1" ht="12" customHeight="1" x14ac:dyDescent="0.2">
      <c r="A10" s="15" t="s">
        <v>2</v>
      </c>
      <c r="B10" s="58"/>
      <c r="C10" s="26" t="s">
        <v>8</v>
      </c>
      <c r="D10" s="72"/>
      <c r="E10" s="72"/>
      <c r="F10" s="72"/>
      <c r="G10" s="72"/>
      <c r="H10" s="40"/>
    </row>
    <row r="11" spans="1:11" ht="4.5" customHeight="1" x14ac:dyDescent="0.2">
      <c r="A11" s="3"/>
      <c r="B11" s="28"/>
      <c r="C11" s="28"/>
      <c r="D11" s="28"/>
      <c r="E11" s="49"/>
      <c r="F11" s="29"/>
      <c r="G11" s="30"/>
    </row>
    <row r="12" spans="1:11" s="8" customFormat="1" ht="22.5" x14ac:dyDescent="0.2">
      <c r="A12" s="32" t="s">
        <v>3</v>
      </c>
      <c r="B12" s="32" t="s">
        <v>4</v>
      </c>
      <c r="C12" s="32" t="s">
        <v>5</v>
      </c>
      <c r="D12" s="32" t="s">
        <v>6</v>
      </c>
      <c r="E12" s="45" t="s">
        <v>25</v>
      </c>
      <c r="F12" s="45" t="s">
        <v>26</v>
      </c>
      <c r="G12" s="32" t="s">
        <v>7</v>
      </c>
      <c r="H12" s="40"/>
    </row>
    <row r="13" spans="1:11" s="8" customFormat="1" ht="11.25" x14ac:dyDescent="0.2">
      <c r="A13" s="33">
        <v>1</v>
      </c>
      <c r="B13" s="31" t="s">
        <v>50</v>
      </c>
      <c r="C13" s="34" t="s">
        <v>166</v>
      </c>
      <c r="D13" s="48">
        <v>150</v>
      </c>
      <c r="E13" s="50">
        <v>6.7</v>
      </c>
      <c r="F13" s="57"/>
      <c r="G13" s="35" t="str">
        <f>IF(F13="","",IF(ISTEXT(F13),"NC",F13*D13))</f>
        <v/>
      </c>
      <c r="H13" s="40"/>
      <c r="K13" s="7"/>
    </row>
    <row r="14" spans="1:11" s="8" customFormat="1" ht="11.25" x14ac:dyDescent="0.2">
      <c r="A14" s="33">
        <v>2</v>
      </c>
      <c r="B14" s="31" t="s">
        <v>51</v>
      </c>
      <c r="C14" s="34" t="s">
        <v>173</v>
      </c>
      <c r="D14" s="48">
        <v>590</v>
      </c>
      <c r="E14" s="50">
        <v>3.54</v>
      </c>
      <c r="F14" s="57"/>
      <c r="G14" s="35" t="str">
        <f t="shared" ref="G14:G77" si="0">IF(F14="","",IF(ISTEXT(F14),"NC",F14*D14))</f>
        <v/>
      </c>
      <c r="H14" s="40"/>
      <c r="K14" s="7"/>
    </row>
    <row r="15" spans="1:11" s="8" customFormat="1" ht="22.5" x14ac:dyDescent="0.2">
      <c r="A15" s="33">
        <v>3</v>
      </c>
      <c r="B15" s="31" t="s">
        <v>52</v>
      </c>
      <c r="C15" s="34" t="s">
        <v>173</v>
      </c>
      <c r="D15" s="48">
        <v>360</v>
      </c>
      <c r="E15" s="50">
        <v>3.97</v>
      </c>
      <c r="F15" s="57"/>
      <c r="G15" s="35" t="str">
        <f t="shared" si="0"/>
        <v/>
      </c>
      <c r="H15" s="40"/>
      <c r="K15" s="7"/>
    </row>
    <row r="16" spans="1:11" s="8" customFormat="1" ht="11.25" x14ac:dyDescent="0.2">
      <c r="A16" s="33">
        <v>4</v>
      </c>
      <c r="B16" s="31" t="s">
        <v>53</v>
      </c>
      <c r="C16" s="34" t="s">
        <v>169</v>
      </c>
      <c r="D16" s="48">
        <v>450</v>
      </c>
      <c r="E16" s="50">
        <v>7.96</v>
      </c>
      <c r="F16" s="57"/>
      <c r="G16" s="35" t="str">
        <f t="shared" si="0"/>
        <v/>
      </c>
      <c r="H16" s="40"/>
      <c r="K16" s="7"/>
    </row>
    <row r="17" spans="1:11" s="8" customFormat="1" ht="33.75" x14ac:dyDescent="0.2">
      <c r="A17" s="33">
        <v>5</v>
      </c>
      <c r="B17" s="31" t="s">
        <v>54</v>
      </c>
      <c r="C17" s="34" t="s">
        <v>171</v>
      </c>
      <c r="D17" s="48">
        <v>950</v>
      </c>
      <c r="E17" s="50">
        <v>20.65</v>
      </c>
      <c r="F17" s="57"/>
      <c r="G17" s="35" t="str">
        <f t="shared" si="0"/>
        <v/>
      </c>
      <c r="H17" s="40"/>
      <c r="K17" s="7"/>
    </row>
    <row r="18" spans="1:11" s="8" customFormat="1" ht="11.25" x14ac:dyDescent="0.2">
      <c r="A18" s="33">
        <v>6</v>
      </c>
      <c r="B18" s="31" t="s">
        <v>55</v>
      </c>
      <c r="C18" s="34" t="s">
        <v>171</v>
      </c>
      <c r="D18" s="48">
        <v>250</v>
      </c>
      <c r="E18" s="50">
        <v>5.27</v>
      </c>
      <c r="F18" s="57"/>
      <c r="G18" s="35" t="str">
        <f t="shared" si="0"/>
        <v/>
      </c>
      <c r="H18" s="40"/>
      <c r="K18" s="7"/>
    </row>
    <row r="19" spans="1:11" s="8" customFormat="1" ht="33.75" x14ac:dyDescent="0.2">
      <c r="A19" s="33">
        <v>7</v>
      </c>
      <c r="B19" s="31" t="s">
        <v>56</v>
      </c>
      <c r="C19" s="34" t="s">
        <v>168</v>
      </c>
      <c r="D19" s="48">
        <v>180</v>
      </c>
      <c r="E19" s="50">
        <v>13.52</v>
      </c>
      <c r="F19" s="57"/>
      <c r="G19" s="35" t="str">
        <f t="shared" si="0"/>
        <v/>
      </c>
      <c r="H19" s="40"/>
      <c r="K19" s="7"/>
    </row>
    <row r="20" spans="1:11" s="8" customFormat="1" ht="11.25" x14ac:dyDescent="0.2">
      <c r="A20" s="33">
        <v>8</v>
      </c>
      <c r="B20" s="31" t="s">
        <v>57</v>
      </c>
      <c r="C20" s="34" t="s">
        <v>173</v>
      </c>
      <c r="D20" s="48">
        <v>210</v>
      </c>
      <c r="E20" s="50">
        <v>6.32</v>
      </c>
      <c r="F20" s="57"/>
      <c r="G20" s="35" t="str">
        <f t="shared" si="0"/>
        <v/>
      </c>
      <c r="H20" s="40"/>
      <c r="K20" s="7"/>
    </row>
    <row r="21" spans="1:11" s="8" customFormat="1" ht="11.25" x14ac:dyDescent="0.2">
      <c r="A21" s="33">
        <v>9</v>
      </c>
      <c r="B21" s="31" t="s">
        <v>58</v>
      </c>
      <c r="C21" s="34" t="s">
        <v>166</v>
      </c>
      <c r="D21" s="48">
        <v>440</v>
      </c>
      <c r="E21" s="50">
        <v>2.6</v>
      </c>
      <c r="F21" s="57"/>
      <c r="G21" s="35" t="str">
        <f t="shared" si="0"/>
        <v/>
      </c>
      <c r="H21" s="40"/>
      <c r="K21" s="7"/>
    </row>
    <row r="22" spans="1:11" s="8" customFormat="1" ht="45" x14ac:dyDescent="0.2">
      <c r="A22" s="33">
        <v>10</v>
      </c>
      <c r="B22" s="31" t="s">
        <v>59</v>
      </c>
      <c r="C22" s="34" t="s">
        <v>173</v>
      </c>
      <c r="D22" s="48">
        <v>370</v>
      </c>
      <c r="E22" s="50">
        <v>22</v>
      </c>
      <c r="F22" s="57"/>
      <c r="G22" s="35" t="str">
        <f t="shared" si="0"/>
        <v/>
      </c>
      <c r="H22" s="40"/>
      <c r="K22" s="7"/>
    </row>
    <row r="23" spans="1:11" s="8" customFormat="1" ht="11.25" x14ac:dyDescent="0.2">
      <c r="A23" s="33">
        <v>11</v>
      </c>
      <c r="B23" s="31" t="s">
        <v>60</v>
      </c>
      <c r="C23" s="34" t="s">
        <v>165</v>
      </c>
      <c r="D23" s="48">
        <v>80</v>
      </c>
      <c r="E23" s="50">
        <v>9.99</v>
      </c>
      <c r="F23" s="57"/>
      <c r="G23" s="35" t="str">
        <f t="shared" si="0"/>
        <v/>
      </c>
      <c r="H23" s="40"/>
      <c r="K23" s="7"/>
    </row>
    <row r="24" spans="1:11" s="8" customFormat="1" ht="22.5" x14ac:dyDescent="0.2">
      <c r="A24" s="33">
        <v>12</v>
      </c>
      <c r="B24" s="31" t="s">
        <v>61</v>
      </c>
      <c r="C24" s="34" t="s">
        <v>171</v>
      </c>
      <c r="D24" s="48">
        <v>590</v>
      </c>
      <c r="E24" s="50">
        <v>23.23</v>
      </c>
      <c r="F24" s="57"/>
      <c r="G24" s="35" t="str">
        <f t="shared" si="0"/>
        <v/>
      </c>
      <c r="H24" s="40"/>
      <c r="K24" s="7"/>
    </row>
    <row r="25" spans="1:11" s="8" customFormat="1" ht="22.5" x14ac:dyDescent="0.2">
      <c r="A25" s="33">
        <v>13</v>
      </c>
      <c r="B25" s="31" t="s">
        <v>62</v>
      </c>
      <c r="C25" s="34" t="s">
        <v>63</v>
      </c>
      <c r="D25" s="48">
        <v>92</v>
      </c>
      <c r="E25" s="50">
        <v>26.78</v>
      </c>
      <c r="F25" s="57"/>
      <c r="G25" s="35" t="str">
        <f t="shared" si="0"/>
        <v/>
      </c>
      <c r="H25" s="40"/>
      <c r="K25" s="7"/>
    </row>
    <row r="26" spans="1:11" s="8" customFormat="1" ht="45" x14ac:dyDescent="0.2">
      <c r="A26" s="33">
        <v>14</v>
      </c>
      <c r="B26" s="31" t="s">
        <v>64</v>
      </c>
      <c r="C26" s="34" t="s">
        <v>168</v>
      </c>
      <c r="D26" s="48">
        <v>100</v>
      </c>
      <c r="E26" s="50">
        <v>17.989999999999998</v>
      </c>
      <c r="F26" s="57"/>
      <c r="G26" s="35" t="str">
        <f t="shared" si="0"/>
        <v/>
      </c>
      <c r="H26" s="40"/>
      <c r="K26" s="7"/>
    </row>
    <row r="27" spans="1:11" s="8" customFormat="1" ht="22.5" x14ac:dyDescent="0.2">
      <c r="A27" s="33">
        <v>15</v>
      </c>
      <c r="B27" s="31" t="s">
        <v>65</v>
      </c>
      <c r="C27" s="34" t="s">
        <v>173</v>
      </c>
      <c r="D27" s="48">
        <v>600</v>
      </c>
      <c r="E27" s="50">
        <v>4.53</v>
      </c>
      <c r="F27" s="57"/>
      <c r="G27" s="35" t="str">
        <f t="shared" si="0"/>
        <v/>
      </c>
      <c r="H27" s="40"/>
      <c r="K27" s="7"/>
    </row>
    <row r="28" spans="1:11" s="8" customFormat="1" ht="22.5" x14ac:dyDescent="0.2">
      <c r="A28" s="33">
        <v>16</v>
      </c>
      <c r="B28" s="31" t="s">
        <v>66</v>
      </c>
      <c r="C28" s="34" t="s">
        <v>173</v>
      </c>
      <c r="D28" s="48">
        <v>120</v>
      </c>
      <c r="E28" s="50">
        <v>4.75</v>
      </c>
      <c r="F28" s="57"/>
      <c r="G28" s="35" t="str">
        <f t="shared" si="0"/>
        <v/>
      </c>
      <c r="H28" s="40"/>
      <c r="K28" s="7"/>
    </row>
    <row r="29" spans="1:11" s="8" customFormat="1" ht="22.5" x14ac:dyDescent="0.2">
      <c r="A29" s="33">
        <v>17</v>
      </c>
      <c r="B29" s="31" t="s">
        <v>67</v>
      </c>
      <c r="C29" s="34" t="s">
        <v>173</v>
      </c>
      <c r="D29" s="48">
        <v>1400</v>
      </c>
      <c r="E29" s="50">
        <v>3.97</v>
      </c>
      <c r="F29" s="57"/>
      <c r="G29" s="35" t="str">
        <f t="shared" si="0"/>
        <v/>
      </c>
      <c r="H29" s="40"/>
      <c r="K29" s="7"/>
    </row>
    <row r="30" spans="1:11" s="8" customFormat="1" ht="22.5" x14ac:dyDescent="0.2">
      <c r="A30" s="33">
        <v>18</v>
      </c>
      <c r="B30" s="31" t="s">
        <v>68</v>
      </c>
      <c r="C30" s="34" t="s">
        <v>173</v>
      </c>
      <c r="D30" s="48">
        <v>270</v>
      </c>
      <c r="E30" s="50">
        <v>3.04</v>
      </c>
      <c r="F30" s="57"/>
      <c r="G30" s="35" t="str">
        <f t="shared" si="0"/>
        <v/>
      </c>
      <c r="H30" s="40"/>
      <c r="K30" s="7"/>
    </row>
    <row r="31" spans="1:11" s="8" customFormat="1" ht="11.25" x14ac:dyDescent="0.2">
      <c r="A31" s="33">
        <v>19</v>
      </c>
      <c r="B31" s="31" t="s">
        <v>69</v>
      </c>
      <c r="C31" s="34" t="s">
        <v>171</v>
      </c>
      <c r="D31" s="48">
        <v>500</v>
      </c>
      <c r="E31" s="50">
        <v>4.21</v>
      </c>
      <c r="F31" s="57"/>
      <c r="G31" s="35" t="str">
        <f t="shared" si="0"/>
        <v/>
      </c>
      <c r="H31" s="40"/>
      <c r="K31" s="7"/>
    </row>
    <row r="32" spans="1:11" s="8" customFormat="1" ht="22.5" x14ac:dyDescent="0.2">
      <c r="A32" s="33">
        <v>20</v>
      </c>
      <c r="B32" s="31" t="s">
        <v>70</v>
      </c>
      <c r="C32" s="34" t="s">
        <v>165</v>
      </c>
      <c r="D32" s="48">
        <v>500</v>
      </c>
      <c r="E32" s="50">
        <v>16.7</v>
      </c>
      <c r="F32" s="57"/>
      <c r="G32" s="35" t="str">
        <f t="shared" si="0"/>
        <v/>
      </c>
      <c r="H32" s="40"/>
      <c r="K32" s="7"/>
    </row>
    <row r="33" spans="1:11" s="8" customFormat="1" ht="11.25" x14ac:dyDescent="0.2">
      <c r="A33" s="33">
        <v>21</v>
      </c>
      <c r="B33" s="31" t="s">
        <v>71</v>
      </c>
      <c r="C33" s="34" t="s">
        <v>171</v>
      </c>
      <c r="D33" s="48">
        <v>500</v>
      </c>
      <c r="E33" s="50">
        <v>7.98</v>
      </c>
      <c r="F33" s="57"/>
      <c r="G33" s="35" t="str">
        <f t="shared" si="0"/>
        <v/>
      </c>
      <c r="H33" s="40"/>
      <c r="K33" s="7"/>
    </row>
    <row r="34" spans="1:11" s="8" customFormat="1" ht="33.75" x14ac:dyDescent="0.2">
      <c r="A34" s="33">
        <v>22</v>
      </c>
      <c r="B34" s="31" t="s">
        <v>72</v>
      </c>
      <c r="C34" s="34" t="s">
        <v>165</v>
      </c>
      <c r="D34" s="48">
        <v>500</v>
      </c>
      <c r="E34" s="50">
        <v>221.76</v>
      </c>
      <c r="F34" s="57"/>
      <c r="G34" s="35" t="str">
        <f t="shared" si="0"/>
        <v/>
      </c>
      <c r="H34" s="40"/>
      <c r="K34" s="7"/>
    </row>
    <row r="35" spans="1:11" s="8" customFormat="1" ht="45" x14ac:dyDescent="0.2">
      <c r="A35" s="33">
        <v>23</v>
      </c>
      <c r="B35" s="31" t="s">
        <v>73</v>
      </c>
      <c r="C35" s="34" t="s">
        <v>165</v>
      </c>
      <c r="D35" s="48">
        <v>500</v>
      </c>
      <c r="E35" s="50">
        <v>205.2</v>
      </c>
      <c r="F35" s="57"/>
      <c r="G35" s="35" t="str">
        <f t="shared" si="0"/>
        <v/>
      </c>
      <c r="H35" s="40"/>
      <c r="K35" s="7"/>
    </row>
    <row r="36" spans="1:11" s="8" customFormat="1" ht="11.25" x14ac:dyDescent="0.2">
      <c r="A36" s="33">
        <v>24</v>
      </c>
      <c r="B36" s="31" t="s">
        <v>74</v>
      </c>
      <c r="C36" s="34" t="s">
        <v>166</v>
      </c>
      <c r="D36" s="48">
        <v>510</v>
      </c>
      <c r="E36" s="50">
        <v>5.53</v>
      </c>
      <c r="F36" s="57"/>
      <c r="G36" s="35" t="str">
        <f t="shared" si="0"/>
        <v/>
      </c>
      <c r="H36" s="40"/>
      <c r="K36" s="7"/>
    </row>
    <row r="37" spans="1:11" s="8" customFormat="1" ht="22.5" x14ac:dyDescent="0.2">
      <c r="A37" s="33">
        <v>25</v>
      </c>
      <c r="B37" s="31" t="s">
        <v>75</v>
      </c>
      <c r="C37" s="34" t="s">
        <v>171</v>
      </c>
      <c r="D37" s="48">
        <v>3500</v>
      </c>
      <c r="E37" s="50">
        <v>18.899999999999999</v>
      </c>
      <c r="F37" s="57"/>
      <c r="G37" s="35" t="str">
        <f t="shared" si="0"/>
        <v/>
      </c>
      <c r="H37" s="40"/>
      <c r="K37" s="7"/>
    </row>
    <row r="38" spans="1:11" s="8" customFormat="1" ht="33.75" x14ac:dyDescent="0.2">
      <c r="A38" s="33">
        <v>26</v>
      </c>
      <c r="B38" s="31" t="s">
        <v>76</v>
      </c>
      <c r="C38" s="34" t="s">
        <v>166</v>
      </c>
      <c r="D38" s="48">
        <v>500</v>
      </c>
      <c r="E38" s="50">
        <v>59.52</v>
      </c>
      <c r="F38" s="57"/>
      <c r="G38" s="35" t="str">
        <f t="shared" si="0"/>
        <v/>
      </c>
      <c r="H38" s="40"/>
      <c r="K38" s="7"/>
    </row>
    <row r="39" spans="1:11" s="8" customFormat="1" ht="22.5" x14ac:dyDescent="0.2">
      <c r="A39" s="33">
        <v>27</v>
      </c>
      <c r="B39" s="31" t="s">
        <v>77</v>
      </c>
      <c r="C39" s="34" t="s">
        <v>171</v>
      </c>
      <c r="D39" s="48">
        <v>80</v>
      </c>
      <c r="E39" s="50">
        <v>4.91</v>
      </c>
      <c r="F39" s="57"/>
      <c r="G39" s="35" t="str">
        <f t="shared" si="0"/>
        <v/>
      </c>
      <c r="H39" s="40"/>
      <c r="K39" s="7"/>
    </row>
    <row r="40" spans="1:11" s="8" customFormat="1" ht="101.25" x14ac:dyDescent="0.2">
      <c r="A40" s="33">
        <v>28</v>
      </c>
      <c r="B40" s="31" t="s">
        <v>78</v>
      </c>
      <c r="C40" s="34" t="s">
        <v>173</v>
      </c>
      <c r="D40" s="48">
        <v>1500</v>
      </c>
      <c r="E40" s="50">
        <v>30.84</v>
      </c>
      <c r="F40" s="57"/>
      <c r="G40" s="35" t="str">
        <f t="shared" si="0"/>
        <v/>
      </c>
      <c r="H40" s="40"/>
      <c r="K40" s="7"/>
    </row>
    <row r="41" spans="1:11" s="8" customFormat="1" ht="101.25" x14ac:dyDescent="0.2">
      <c r="A41" s="33">
        <v>29</v>
      </c>
      <c r="B41" s="31" t="s">
        <v>79</v>
      </c>
      <c r="C41" s="34" t="s">
        <v>173</v>
      </c>
      <c r="D41" s="48">
        <v>1500</v>
      </c>
      <c r="E41" s="50">
        <v>36.31</v>
      </c>
      <c r="F41" s="57"/>
      <c r="G41" s="35" t="str">
        <f t="shared" si="0"/>
        <v/>
      </c>
      <c r="H41" s="40"/>
      <c r="K41" s="7"/>
    </row>
    <row r="42" spans="1:11" s="8" customFormat="1" ht="101.25" x14ac:dyDescent="0.2">
      <c r="A42" s="33">
        <v>30</v>
      </c>
      <c r="B42" s="31" t="s">
        <v>80</v>
      </c>
      <c r="C42" s="34" t="s">
        <v>173</v>
      </c>
      <c r="D42" s="48">
        <v>1150</v>
      </c>
      <c r="E42" s="50">
        <v>40.630000000000003</v>
      </c>
      <c r="F42" s="57"/>
      <c r="G42" s="35" t="str">
        <f t="shared" si="0"/>
        <v/>
      </c>
      <c r="H42" s="40"/>
      <c r="K42" s="7"/>
    </row>
    <row r="43" spans="1:11" s="8" customFormat="1" ht="101.25" x14ac:dyDescent="0.2">
      <c r="A43" s="33">
        <v>31</v>
      </c>
      <c r="B43" s="31" t="s">
        <v>81</v>
      </c>
      <c r="C43" s="34" t="s">
        <v>173</v>
      </c>
      <c r="D43" s="48">
        <v>2300</v>
      </c>
      <c r="E43" s="50">
        <v>11.94</v>
      </c>
      <c r="F43" s="57"/>
      <c r="G43" s="35" t="str">
        <f t="shared" si="0"/>
        <v/>
      </c>
      <c r="H43" s="40"/>
      <c r="K43" s="7"/>
    </row>
    <row r="44" spans="1:11" s="8" customFormat="1" ht="101.25" x14ac:dyDescent="0.2">
      <c r="A44" s="33">
        <v>32</v>
      </c>
      <c r="B44" s="31" t="s">
        <v>82</v>
      </c>
      <c r="C44" s="34" t="s">
        <v>173</v>
      </c>
      <c r="D44" s="48">
        <v>1400</v>
      </c>
      <c r="E44" s="50">
        <v>18.760000000000002</v>
      </c>
      <c r="F44" s="57"/>
      <c r="G44" s="35" t="str">
        <f t="shared" si="0"/>
        <v/>
      </c>
      <c r="H44" s="40"/>
      <c r="K44" s="7"/>
    </row>
    <row r="45" spans="1:11" s="8" customFormat="1" ht="123.75" x14ac:dyDescent="0.2">
      <c r="A45" s="33">
        <v>33</v>
      </c>
      <c r="B45" s="31" t="s">
        <v>83</v>
      </c>
      <c r="C45" s="34" t="s">
        <v>173</v>
      </c>
      <c r="D45" s="48">
        <v>1400</v>
      </c>
      <c r="E45" s="50">
        <v>36.9</v>
      </c>
      <c r="F45" s="57"/>
      <c r="G45" s="35" t="str">
        <f t="shared" si="0"/>
        <v/>
      </c>
      <c r="H45" s="40"/>
      <c r="K45" s="7"/>
    </row>
    <row r="46" spans="1:11" s="8" customFormat="1" ht="101.25" x14ac:dyDescent="0.2">
      <c r="A46" s="33">
        <v>34</v>
      </c>
      <c r="B46" s="31" t="s">
        <v>84</v>
      </c>
      <c r="C46" s="34" t="s">
        <v>173</v>
      </c>
      <c r="D46" s="48">
        <v>990</v>
      </c>
      <c r="E46" s="50">
        <v>18.95</v>
      </c>
      <c r="F46" s="57"/>
      <c r="G46" s="35" t="str">
        <f t="shared" si="0"/>
        <v/>
      </c>
      <c r="H46" s="40"/>
      <c r="K46" s="7"/>
    </row>
    <row r="47" spans="1:11" s="8" customFormat="1" ht="11.25" x14ac:dyDescent="0.2">
      <c r="A47" s="33">
        <v>35</v>
      </c>
      <c r="B47" s="31" t="s">
        <v>85</v>
      </c>
      <c r="C47" s="34" t="s">
        <v>173</v>
      </c>
      <c r="D47" s="48">
        <v>600</v>
      </c>
      <c r="E47" s="50">
        <v>4.9000000000000004</v>
      </c>
      <c r="F47" s="57"/>
      <c r="G47" s="35" t="str">
        <f t="shared" si="0"/>
        <v/>
      </c>
      <c r="H47" s="40"/>
      <c r="K47" s="7"/>
    </row>
    <row r="48" spans="1:11" s="8" customFormat="1" ht="11.25" x14ac:dyDescent="0.2">
      <c r="A48" s="33">
        <v>36</v>
      </c>
      <c r="B48" s="31" t="s">
        <v>86</v>
      </c>
      <c r="C48" s="34" t="s">
        <v>173</v>
      </c>
      <c r="D48" s="48">
        <v>600</v>
      </c>
      <c r="E48" s="50">
        <v>4.4800000000000004</v>
      </c>
      <c r="F48" s="57"/>
      <c r="G48" s="35" t="str">
        <f t="shared" si="0"/>
        <v/>
      </c>
      <c r="H48" s="40"/>
      <c r="K48" s="7"/>
    </row>
    <row r="49" spans="1:11" s="8" customFormat="1" ht="11.25" x14ac:dyDescent="0.2">
      <c r="A49" s="33">
        <v>37</v>
      </c>
      <c r="B49" s="31" t="s">
        <v>87</v>
      </c>
      <c r="C49" s="34" t="s">
        <v>169</v>
      </c>
      <c r="D49" s="48">
        <v>20</v>
      </c>
      <c r="E49" s="50">
        <v>13.06</v>
      </c>
      <c r="F49" s="57"/>
      <c r="G49" s="35" t="str">
        <f t="shared" si="0"/>
        <v/>
      </c>
      <c r="H49" s="40"/>
      <c r="K49" s="7"/>
    </row>
    <row r="50" spans="1:11" s="8" customFormat="1" ht="11.25" x14ac:dyDescent="0.2">
      <c r="A50" s="33">
        <v>38</v>
      </c>
      <c r="B50" s="31" t="s">
        <v>88</v>
      </c>
      <c r="C50" s="34" t="s">
        <v>169</v>
      </c>
      <c r="D50" s="48">
        <v>20</v>
      </c>
      <c r="E50" s="50">
        <v>15</v>
      </c>
      <c r="F50" s="57"/>
      <c r="G50" s="35" t="str">
        <f t="shared" si="0"/>
        <v/>
      </c>
      <c r="H50" s="40"/>
      <c r="K50" s="7"/>
    </row>
    <row r="51" spans="1:11" s="8" customFormat="1" ht="11.25" x14ac:dyDescent="0.2">
      <c r="A51" s="33">
        <v>39</v>
      </c>
      <c r="B51" s="31" t="s">
        <v>89</v>
      </c>
      <c r="C51" s="34" t="s">
        <v>165</v>
      </c>
      <c r="D51" s="48">
        <v>150</v>
      </c>
      <c r="E51" s="50">
        <v>3.8</v>
      </c>
      <c r="F51" s="57"/>
      <c r="G51" s="35" t="str">
        <f t="shared" si="0"/>
        <v/>
      </c>
      <c r="H51" s="40"/>
      <c r="K51" s="7"/>
    </row>
    <row r="52" spans="1:11" s="8" customFormat="1" ht="11.25" x14ac:dyDescent="0.2">
      <c r="A52" s="33">
        <v>40</v>
      </c>
      <c r="B52" s="31" t="s">
        <v>90</v>
      </c>
      <c r="C52" s="34" t="s">
        <v>165</v>
      </c>
      <c r="D52" s="48">
        <v>150</v>
      </c>
      <c r="E52" s="50">
        <v>4.5</v>
      </c>
      <c r="F52" s="57"/>
      <c r="G52" s="35" t="str">
        <f t="shared" si="0"/>
        <v/>
      </c>
      <c r="H52" s="40"/>
      <c r="K52" s="7"/>
    </row>
    <row r="53" spans="1:11" s="8" customFormat="1" ht="11.25" x14ac:dyDescent="0.2">
      <c r="A53" s="33">
        <v>41</v>
      </c>
      <c r="B53" s="31" t="s">
        <v>91</v>
      </c>
      <c r="C53" s="34" t="s">
        <v>170</v>
      </c>
      <c r="D53" s="48">
        <v>560</v>
      </c>
      <c r="E53" s="50">
        <v>2.68</v>
      </c>
      <c r="F53" s="57"/>
      <c r="G53" s="35" t="str">
        <f t="shared" si="0"/>
        <v/>
      </c>
      <c r="H53" s="40"/>
      <c r="K53" s="7"/>
    </row>
    <row r="54" spans="1:11" s="8" customFormat="1" ht="22.5" x14ac:dyDescent="0.2">
      <c r="A54" s="33">
        <v>42</v>
      </c>
      <c r="B54" s="31" t="s">
        <v>92</v>
      </c>
      <c r="C54" s="34" t="s">
        <v>173</v>
      </c>
      <c r="D54" s="48">
        <v>600</v>
      </c>
      <c r="E54" s="50">
        <v>3</v>
      </c>
      <c r="F54" s="57"/>
      <c r="G54" s="35" t="str">
        <f t="shared" si="0"/>
        <v/>
      </c>
      <c r="H54" s="40"/>
      <c r="K54" s="7"/>
    </row>
    <row r="55" spans="1:11" s="8" customFormat="1" ht="11.25" x14ac:dyDescent="0.2">
      <c r="A55" s="33">
        <v>43</v>
      </c>
      <c r="B55" s="31" t="s">
        <v>93</v>
      </c>
      <c r="C55" s="34" t="s">
        <v>170</v>
      </c>
      <c r="D55" s="48">
        <v>500</v>
      </c>
      <c r="E55" s="50">
        <v>2.3199999999999998</v>
      </c>
      <c r="F55" s="57"/>
      <c r="G55" s="35" t="str">
        <f t="shared" si="0"/>
        <v/>
      </c>
      <c r="H55" s="40"/>
      <c r="K55" s="7"/>
    </row>
    <row r="56" spans="1:11" s="8" customFormat="1" ht="22.5" x14ac:dyDescent="0.2">
      <c r="A56" s="33">
        <v>44</v>
      </c>
      <c r="B56" s="31" t="s">
        <v>94</v>
      </c>
      <c r="C56" s="34" t="s">
        <v>173</v>
      </c>
      <c r="D56" s="48">
        <v>110</v>
      </c>
      <c r="E56" s="50">
        <v>4.5999999999999996</v>
      </c>
      <c r="F56" s="57"/>
      <c r="G56" s="35" t="str">
        <f t="shared" si="0"/>
        <v/>
      </c>
      <c r="H56" s="40"/>
      <c r="K56" s="7"/>
    </row>
    <row r="57" spans="1:11" s="8" customFormat="1" ht="11.25" x14ac:dyDescent="0.2">
      <c r="A57" s="33">
        <v>45</v>
      </c>
      <c r="B57" s="31" t="s">
        <v>95</v>
      </c>
      <c r="C57" s="34" t="s">
        <v>165</v>
      </c>
      <c r="D57" s="48">
        <v>340</v>
      </c>
      <c r="E57" s="50">
        <v>3.6</v>
      </c>
      <c r="F57" s="57"/>
      <c r="G57" s="35" t="str">
        <f t="shared" si="0"/>
        <v/>
      </c>
      <c r="H57" s="40"/>
      <c r="K57" s="7"/>
    </row>
    <row r="58" spans="1:11" s="8" customFormat="1" ht="45" x14ac:dyDescent="0.2">
      <c r="A58" s="33">
        <v>46</v>
      </c>
      <c r="B58" s="31" t="s">
        <v>96</v>
      </c>
      <c r="C58" s="34" t="s">
        <v>169</v>
      </c>
      <c r="D58" s="48">
        <v>100</v>
      </c>
      <c r="E58" s="50">
        <v>66.099999999999994</v>
      </c>
      <c r="F58" s="57"/>
      <c r="G58" s="35" t="str">
        <f t="shared" si="0"/>
        <v/>
      </c>
      <c r="H58" s="40"/>
      <c r="K58" s="7"/>
    </row>
    <row r="59" spans="1:11" s="8" customFormat="1" ht="11.25" x14ac:dyDescent="0.2">
      <c r="A59" s="33">
        <v>47</v>
      </c>
      <c r="B59" s="31" t="s">
        <v>97</v>
      </c>
      <c r="C59" s="34" t="s">
        <v>173</v>
      </c>
      <c r="D59" s="48">
        <v>70</v>
      </c>
      <c r="E59" s="50">
        <v>13.86</v>
      </c>
      <c r="F59" s="57"/>
      <c r="G59" s="35" t="str">
        <f t="shared" si="0"/>
        <v/>
      </c>
      <c r="H59" s="40"/>
      <c r="K59" s="7"/>
    </row>
    <row r="60" spans="1:11" s="8" customFormat="1" ht="11.25" x14ac:dyDescent="0.2">
      <c r="A60" s="33">
        <v>48</v>
      </c>
      <c r="B60" s="31" t="s">
        <v>98</v>
      </c>
      <c r="C60" s="34" t="s">
        <v>169</v>
      </c>
      <c r="D60" s="48">
        <v>220</v>
      </c>
      <c r="E60" s="50">
        <v>10.82</v>
      </c>
      <c r="F60" s="57"/>
      <c r="G60" s="35" t="str">
        <f t="shared" si="0"/>
        <v/>
      </c>
      <c r="H60" s="40"/>
      <c r="K60" s="7"/>
    </row>
    <row r="61" spans="1:11" s="8" customFormat="1" ht="11.25" x14ac:dyDescent="0.2">
      <c r="A61" s="33">
        <v>49</v>
      </c>
      <c r="B61" s="31" t="s">
        <v>99</v>
      </c>
      <c r="C61" s="34" t="s">
        <v>169</v>
      </c>
      <c r="D61" s="48">
        <v>148</v>
      </c>
      <c r="E61" s="50">
        <v>3.6</v>
      </c>
      <c r="F61" s="57"/>
      <c r="G61" s="35" t="str">
        <f t="shared" si="0"/>
        <v/>
      </c>
      <c r="H61" s="40"/>
      <c r="K61" s="7"/>
    </row>
    <row r="62" spans="1:11" s="8" customFormat="1" ht="56.25" x14ac:dyDescent="0.2">
      <c r="A62" s="33">
        <v>50</v>
      </c>
      <c r="B62" s="31" t="s">
        <v>100</v>
      </c>
      <c r="C62" s="34" t="s">
        <v>169</v>
      </c>
      <c r="D62" s="48">
        <v>6</v>
      </c>
      <c r="E62" s="50">
        <v>66.64</v>
      </c>
      <c r="F62" s="57"/>
      <c r="G62" s="35" t="str">
        <f t="shared" si="0"/>
        <v/>
      </c>
      <c r="H62" s="40"/>
      <c r="K62" s="7"/>
    </row>
    <row r="63" spans="1:11" s="8" customFormat="1" ht="11.25" x14ac:dyDescent="0.2">
      <c r="A63" s="33">
        <v>51</v>
      </c>
      <c r="B63" s="31" t="s">
        <v>101</v>
      </c>
      <c r="C63" s="34" t="s">
        <v>169</v>
      </c>
      <c r="D63" s="48">
        <v>788</v>
      </c>
      <c r="E63" s="50">
        <v>4.6500000000000004</v>
      </c>
      <c r="F63" s="57"/>
      <c r="G63" s="35" t="str">
        <f t="shared" si="0"/>
        <v/>
      </c>
      <c r="H63" s="40"/>
      <c r="K63" s="7"/>
    </row>
    <row r="64" spans="1:11" s="8" customFormat="1" ht="11.25" x14ac:dyDescent="0.2">
      <c r="A64" s="33">
        <v>52</v>
      </c>
      <c r="B64" s="31" t="s">
        <v>102</v>
      </c>
      <c r="C64" s="34" t="s">
        <v>165</v>
      </c>
      <c r="D64" s="48">
        <v>100</v>
      </c>
      <c r="E64" s="50">
        <v>20.95</v>
      </c>
      <c r="F64" s="57"/>
      <c r="G64" s="35" t="str">
        <f t="shared" si="0"/>
        <v/>
      </c>
      <c r="H64" s="40"/>
      <c r="K64" s="7"/>
    </row>
    <row r="65" spans="1:11" s="8" customFormat="1" ht="11.25" x14ac:dyDescent="0.2">
      <c r="A65" s="33">
        <v>53</v>
      </c>
      <c r="B65" s="31" t="s">
        <v>103</v>
      </c>
      <c r="C65" s="34" t="s">
        <v>171</v>
      </c>
      <c r="D65" s="48">
        <v>310</v>
      </c>
      <c r="E65" s="50">
        <v>5.56</v>
      </c>
      <c r="F65" s="57"/>
      <c r="G65" s="35" t="str">
        <f t="shared" si="0"/>
        <v/>
      </c>
      <c r="H65" s="40"/>
      <c r="K65" s="7"/>
    </row>
    <row r="66" spans="1:11" s="8" customFormat="1" ht="11.25" x14ac:dyDescent="0.2">
      <c r="A66" s="33">
        <v>54</v>
      </c>
      <c r="B66" s="31" t="s">
        <v>104</v>
      </c>
      <c r="C66" s="34" t="s">
        <v>171</v>
      </c>
      <c r="D66" s="48">
        <v>150</v>
      </c>
      <c r="E66" s="50">
        <v>5.66</v>
      </c>
      <c r="F66" s="57"/>
      <c r="G66" s="35" t="str">
        <f t="shared" si="0"/>
        <v/>
      </c>
      <c r="H66" s="40"/>
      <c r="K66" s="7"/>
    </row>
    <row r="67" spans="1:11" s="8" customFormat="1" ht="11.25" x14ac:dyDescent="0.2">
      <c r="A67" s="33">
        <v>55</v>
      </c>
      <c r="B67" s="31" t="s">
        <v>105</v>
      </c>
      <c r="C67" s="34" t="s">
        <v>171</v>
      </c>
      <c r="D67" s="48">
        <v>240</v>
      </c>
      <c r="E67" s="50">
        <v>5.5</v>
      </c>
      <c r="F67" s="57"/>
      <c r="G67" s="35" t="str">
        <f t="shared" si="0"/>
        <v/>
      </c>
      <c r="H67" s="40"/>
      <c r="K67" s="7"/>
    </row>
    <row r="68" spans="1:11" s="8" customFormat="1" ht="11.25" x14ac:dyDescent="0.2">
      <c r="A68" s="33">
        <v>56</v>
      </c>
      <c r="B68" s="31" t="s">
        <v>106</v>
      </c>
      <c r="C68" s="34" t="s">
        <v>171</v>
      </c>
      <c r="D68" s="48">
        <v>750</v>
      </c>
      <c r="E68" s="50">
        <v>7.18</v>
      </c>
      <c r="F68" s="57"/>
      <c r="G68" s="35" t="str">
        <f t="shared" si="0"/>
        <v/>
      </c>
      <c r="H68" s="40"/>
      <c r="K68" s="7"/>
    </row>
    <row r="69" spans="1:11" s="8" customFormat="1" ht="11.25" x14ac:dyDescent="0.2">
      <c r="A69" s="33">
        <v>57</v>
      </c>
      <c r="B69" s="31" t="s">
        <v>107</v>
      </c>
      <c r="C69" s="34" t="s">
        <v>171</v>
      </c>
      <c r="D69" s="48">
        <v>350</v>
      </c>
      <c r="E69" s="50">
        <v>10.99</v>
      </c>
      <c r="F69" s="57"/>
      <c r="G69" s="35" t="str">
        <f t="shared" si="0"/>
        <v/>
      </c>
      <c r="H69" s="40"/>
      <c r="K69" s="7"/>
    </row>
    <row r="70" spans="1:11" s="8" customFormat="1" ht="22.5" x14ac:dyDescent="0.2">
      <c r="A70" s="33">
        <v>58</v>
      </c>
      <c r="B70" s="31" t="s">
        <v>108</v>
      </c>
      <c r="C70" s="34" t="s">
        <v>168</v>
      </c>
      <c r="D70" s="48">
        <v>100</v>
      </c>
      <c r="E70" s="50">
        <v>5</v>
      </c>
      <c r="F70" s="57"/>
      <c r="G70" s="35" t="str">
        <f t="shared" si="0"/>
        <v/>
      </c>
      <c r="H70" s="40"/>
      <c r="K70" s="7"/>
    </row>
    <row r="71" spans="1:11" s="8" customFormat="1" ht="90" x14ac:dyDescent="0.2">
      <c r="A71" s="33">
        <v>59</v>
      </c>
      <c r="B71" s="31" t="s">
        <v>109</v>
      </c>
      <c r="C71" s="34" t="s">
        <v>173</v>
      </c>
      <c r="D71" s="48">
        <v>700</v>
      </c>
      <c r="E71" s="50">
        <v>42.55</v>
      </c>
      <c r="F71" s="57"/>
      <c r="G71" s="35" t="str">
        <f t="shared" si="0"/>
        <v/>
      </c>
      <c r="H71" s="40"/>
      <c r="K71" s="7"/>
    </row>
    <row r="72" spans="1:11" s="8" customFormat="1" ht="11.25" x14ac:dyDescent="0.2">
      <c r="A72" s="33">
        <v>60</v>
      </c>
      <c r="B72" s="31" t="s">
        <v>110</v>
      </c>
      <c r="C72" s="34" t="s">
        <v>171</v>
      </c>
      <c r="D72" s="48">
        <v>220</v>
      </c>
      <c r="E72" s="50">
        <v>4.9000000000000004</v>
      </c>
      <c r="F72" s="57"/>
      <c r="G72" s="35" t="str">
        <f t="shared" si="0"/>
        <v/>
      </c>
      <c r="H72" s="40"/>
      <c r="K72" s="7"/>
    </row>
    <row r="73" spans="1:11" s="8" customFormat="1" ht="11.25" x14ac:dyDescent="0.2">
      <c r="A73" s="33">
        <v>61</v>
      </c>
      <c r="B73" s="31" t="s">
        <v>111</v>
      </c>
      <c r="C73" s="34" t="s">
        <v>165</v>
      </c>
      <c r="D73" s="48">
        <v>424</v>
      </c>
      <c r="E73" s="50">
        <v>1.76</v>
      </c>
      <c r="F73" s="57"/>
      <c r="G73" s="35" t="str">
        <f t="shared" si="0"/>
        <v/>
      </c>
      <c r="H73" s="40"/>
      <c r="K73" s="7"/>
    </row>
    <row r="74" spans="1:11" s="8" customFormat="1" ht="11.25" x14ac:dyDescent="0.2">
      <c r="A74" s="33">
        <v>62</v>
      </c>
      <c r="B74" s="31" t="s">
        <v>112</v>
      </c>
      <c r="C74" s="34" t="s">
        <v>165</v>
      </c>
      <c r="D74" s="48">
        <v>24</v>
      </c>
      <c r="E74" s="50">
        <v>3.15</v>
      </c>
      <c r="F74" s="57"/>
      <c r="G74" s="35" t="str">
        <f t="shared" si="0"/>
        <v/>
      </c>
      <c r="H74" s="40"/>
      <c r="K74" s="7"/>
    </row>
    <row r="75" spans="1:11" s="8" customFormat="1" ht="11.25" x14ac:dyDescent="0.2">
      <c r="A75" s="33">
        <v>63</v>
      </c>
      <c r="B75" s="31" t="s">
        <v>113</v>
      </c>
      <c r="C75" s="34" t="s">
        <v>173</v>
      </c>
      <c r="D75" s="48">
        <v>250</v>
      </c>
      <c r="E75" s="50">
        <v>15</v>
      </c>
      <c r="F75" s="57"/>
      <c r="G75" s="35" t="str">
        <f t="shared" si="0"/>
        <v/>
      </c>
      <c r="H75" s="40"/>
      <c r="K75" s="7"/>
    </row>
    <row r="76" spans="1:11" s="8" customFormat="1" ht="11.25" x14ac:dyDescent="0.2">
      <c r="A76" s="33">
        <v>64</v>
      </c>
      <c r="B76" s="31" t="s">
        <v>114</v>
      </c>
      <c r="C76" s="34" t="s">
        <v>173</v>
      </c>
      <c r="D76" s="48">
        <v>380</v>
      </c>
      <c r="E76" s="50">
        <v>6.52</v>
      </c>
      <c r="F76" s="57"/>
      <c r="G76" s="35" t="str">
        <f t="shared" si="0"/>
        <v/>
      </c>
      <c r="H76" s="40"/>
      <c r="K76" s="7"/>
    </row>
    <row r="77" spans="1:11" s="8" customFormat="1" ht="11.25" x14ac:dyDescent="0.2">
      <c r="A77" s="33">
        <v>65</v>
      </c>
      <c r="B77" s="31" t="s">
        <v>115</v>
      </c>
      <c r="C77" s="34" t="s">
        <v>173</v>
      </c>
      <c r="D77" s="48">
        <v>320</v>
      </c>
      <c r="E77" s="50">
        <v>4.67</v>
      </c>
      <c r="F77" s="57"/>
      <c r="G77" s="35" t="str">
        <f t="shared" si="0"/>
        <v/>
      </c>
      <c r="H77" s="40"/>
      <c r="K77" s="7"/>
    </row>
    <row r="78" spans="1:11" s="8" customFormat="1" ht="11.25" x14ac:dyDescent="0.2">
      <c r="A78" s="33">
        <v>66</v>
      </c>
      <c r="B78" s="31" t="s">
        <v>116</v>
      </c>
      <c r="C78" s="34" t="s">
        <v>173</v>
      </c>
      <c r="D78" s="48">
        <v>500</v>
      </c>
      <c r="E78" s="50">
        <v>5.7</v>
      </c>
      <c r="F78" s="57"/>
      <c r="G78" s="35" t="str">
        <f t="shared" ref="G78:G85" si="1">IF(F78="","",IF(ISTEXT(F78),"NC",F78*D78))</f>
        <v/>
      </c>
      <c r="H78" s="40"/>
      <c r="K78" s="7"/>
    </row>
    <row r="79" spans="1:11" s="8" customFormat="1" ht="22.5" x14ac:dyDescent="0.2">
      <c r="A79" s="33">
        <v>67</v>
      </c>
      <c r="B79" s="31" t="s">
        <v>117</v>
      </c>
      <c r="C79" s="34" t="s">
        <v>173</v>
      </c>
      <c r="D79" s="48">
        <v>100</v>
      </c>
      <c r="E79" s="50">
        <v>3.31</v>
      </c>
      <c r="F79" s="57"/>
      <c r="G79" s="35" t="str">
        <f t="shared" si="1"/>
        <v/>
      </c>
      <c r="H79" s="40"/>
      <c r="K79" s="7"/>
    </row>
    <row r="80" spans="1:11" s="8" customFormat="1" ht="11.25" x14ac:dyDescent="0.2">
      <c r="A80" s="33">
        <v>68</v>
      </c>
      <c r="B80" s="31" t="s">
        <v>118</v>
      </c>
      <c r="C80" s="34" t="s">
        <v>169</v>
      </c>
      <c r="D80" s="48">
        <v>72</v>
      </c>
      <c r="E80" s="50">
        <v>6.95</v>
      </c>
      <c r="F80" s="57"/>
      <c r="G80" s="35" t="str">
        <f t="shared" si="1"/>
        <v/>
      </c>
      <c r="H80" s="40"/>
      <c r="K80" s="7"/>
    </row>
    <row r="81" spans="1:11" s="8" customFormat="1" ht="11.25" x14ac:dyDescent="0.2">
      <c r="A81" s="33">
        <v>69</v>
      </c>
      <c r="B81" s="31" t="s">
        <v>119</v>
      </c>
      <c r="C81" s="34" t="s">
        <v>169</v>
      </c>
      <c r="D81" s="48">
        <v>80</v>
      </c>
      <c r="E81" s="50">
        <v>23.18</v>
      </c>
      <c r="F81" s="57"/>
      <c r="G81" s="35" t="str">
        <f t="shared" si="1"/>
        <v/>
      </c>
      <c r="H81" s="40"/>
      <c r="K81" s="7"/>
    </row>
    <row r="82" spans="1:11" s="8" customFormat="1" ht="22.5" x14ac:dyDescent="0.2">
      <c r="A82" s="33">
        <v>70</v>
      </c>
      <c r="B82" s="31" t="s">
        <v>120</v>
      </c>
      <c r="C82" s="34" t="s">
        <v>169</v>
      </c>
      <c r="D82" s="48">
        <v>30</v>
      </c>
      <c r="E82" s="50">
        <v>26.64</v>
      </c>
      <c r="F82" s="57"/>
      <c r="G82" s="35" t="str">
        <f t="shared" si="1"/>
        <v/>
      </c>
      <c r="H82" s="40"/>
      <c r="K82" s="7"/>
    </row>
    <row r="83" spans="1:11" s="8" customFormat="1" ht="56.25" x14ac:dyDescent="0.2">
      <c r="A83" s="33">
        <v>71</v>
      </c>
      <c r="B83" s="31" t="s">
        <v>121</v>
      </c>
      <c r="C83" s="34" t="s">
        <v>173</v>
      </c>
      <c r="D83" s="48">
        <v>300</v>
      </c>
      <c r="E83" s="50">
        <v>17.45</v>
      </c>
      <c r="F83" s="57"/>
      <c r="G83" s="35" t="str">
        <f t="shared" si="1"/>
        <v/>
      </c>
      <c r="H83" s="40"/>
      <c r="K83" s="7"/>
    </row>
    <row r="84" spans="1:11" s="8" customFormat="1" ht="22.5" x14ac:dyDescent="0.2">
      <c r="A84" s="33">
        <v>72</v>
      </c>
      <c r="B84" s="31" t="s">
        <v>122</v>
      </c>
      <c r="C84" s="34" t="s">
        <v>173</v>
      </c>
      <c r="D84" s="48">
        <v>900</v>
      </c>
      <c r="E84" s="50">
        <v>5.09</v>
      </c>
      <c r="F84" s="57"/>
      <c r="G84" s="35" t="str">
        <f t="shared" si="1"/>
        <v/>
      </c>
      <c r="H84" s="40"/>
      <c r="K84" s="7"/>
    </row>
    <row r="85" spans="1:11" s="8" customFormat="1" ht="22.5" x14ac:dyDescent="0.2">
      <c r="A85" s="33">
        <v>73</v>
      </c>
      <c r="B85" s="31" t="s">
        <v>123</v>
      </c>
      <c r="C85" s="34" t="s">
        <v>171</v>
      </c>
      <c r="D85" s="48">
        <v>430</v>
      </c>
      <c r="E85" s="50">
        <v>5.0199999999999996</v>
      </c>
      <c r="F85" s="57"/>
      <c r="G85" s="35" t="str">
        <f t="shared" si="1"/>
        <v/>
      </c>
      <c r="H85" s="40"/>
      <c r="K85" s="7"/>
    </row>
    <row r="86" spans="1:11" s="8" customFormat="1" ht="11.25" x14ac:dyDescent="0.2">
      <c r="A86" s="33">
        <v>74</v>
      </c>
      <c r="B86" s="31" t="s">
        <v>124</v>
      </c>
      <c r="C86" s="34" t="s">
        <v>171</v>
      </c>
      <c r="D86" s="48">
        <v>200</v>
      </c>
      <c r="E86" s="50">
        <v>4.99</v>
      </c>
      <c r="F86" s="57"/>
      <c r="G86" s="35" t="str">
        <f t="shared" ref="G86:G97" si="2">IF(F86="","",IF(ISTEXT(F86),"NC",F86*D86))</f>
        <v/>
      </c>
      <c r="H86" s="40"/>
      <c r="K86" s="7"/>
    </row>
    <row r="87" spans="1:11" s="8" customFormat="1" ht="11.25" x14ac:dyDescent="0.2">
      <c r="A87" s="33">
        <v>75</v>
      </c>
      <c r="B87" s="31" t="s">
        <v>125</v>
      </c>
      <c r="C87" s="34" t="s">
        <v>171</v>
      </c>
      <c r="D87" s="48">
        <v>250</v>
      </c>
      <c r="E87" s="50">
        <v>4.55</v>
      </c>
      <c r="F87" s="57"/>
      <c r="G87" s="35" t="str">
        <f t="shared" si="2"/>
        <v/>
      </c>
      <c r="H87" s="40"/>
      <c r="K87" s="7"/>
    </row>
    <row r="88" spans="1:11" s="8" customFormat="1" ht="22.5" x14ac:dyDescent="0.2">
      <c r="A88" s="33">
        <v>76</v>
      </c>
      <c r="B88" s="31" t="s">
        <v>126</v>
      </c>
      <c r="C88" s="34" t="s">
        <v>171</v>
      </c>
      <c r="D88" s="48">
        <v>340</v>
      </c>
      <c r="E88" s="50">
        <v>4.4800000000000004</v>
      </c>
      <c r="F88" s="57"/>
      <c r="G88" s="35" t="str">
        <f t="shared" si="2"/>
        <v/>
      </c>
      <c r="H88" s="40"/>
      <c r="K88" s="7"/>
    </row>
    <row r="89" spans="1:11" s="8" customFormat="1" ht="11.25" x14ac:dyDescent="0.2">
      <c r="A89" s="33">
        <v>77</v>
      </c>
      <c r="B89" s="31" t="s">
        <v>127</v>
      </c>
      <c r="C89" s="34" t="s">
        <v>168</v>
      </c>
      <c r="D89" s="48">
        <v>290</v>
      </c>
      <c r="E89" s="50">
        <v>7.89</v>
      </c>
      <c r="F89" s="57"/>
      <c r="G89" s="35" t="str">
        <f t="shared" si="2"/>
        <v/>
      </c>
      <c r="H89" s="40"/>
      <c r="K89" s="7"/>
    </row>
    <row r="90" spans="1:11" s="8" customFormat="1" ht="11.25" x14ac:dyDescent="0.2">
      <c r="A90" s="33">
        <v>78</v>
      </c>
      <c r="B90" s="31" t="s">
        <v>128</v>
      </c>
      <c r="C90" s="34" t="s">
        <v>173</v>
      </c>
      <c r="D90" s="48">
        <v>550</v>
      </c>
      <c r="E90" s="50">
        <v>4</v>
      </c>
      <c r="F90" s="57"/>
      <c r="G90" s="35" t="str">
        <f t="shared" si="2"/>
        <v/>
      </c>
      <c r="H90" s="40"/>
      <c r="K90" s="7"/>
    </row>
    <row r="91" spans="1:11" s="8" customFormat="1" ht="11.25" x14ac:dyDescent="0.2">
      <c r="A91" s="33">
        <v>79</v>
      </c>
      <c r="B91" s="31" t="s">
        <v>129</v>
      </c>
      <c r="C91" s="34" t="s">
        <v>173</v>
      </c>
      <c r="D91" s="48">
        <v>250</v>
      </c>
      <c r="E91" s="50">
        <v>4.99</v>
      </c>
      <c r="F91" s="57"/>
      <c r="G91" s="35" t="str">
        <f t="shared" si="2"/>
        <v/>
      </c>
      <c r="H91" s="40"/>
      <c r="K91" s="7"/>
    </row>
    <row r="92" spans="1:11" s="8" customFormat="1" ht="11.25" x14ac:dyDescent="0.2">
      <c r="A92" s="33">
        <v>80</v>
      </c>
      <c r="B92" s="31" t="s">
        <v>130</v>
      </c>
      <c r="C92" s="34" t="s">
        <v>172</v>
      </c>
      <c r="D92" s="48">
        <v>4900</v>
      </c>
      <c r="E92" s="50">
        <v>9.8000000000000007</v>
      </c>
      <c r="F92" s="57"/>
      <c r="G92" s="35" t="str">
        <f t="shared" si="2"/>
        <v/>
      </c>
      <c r="H92" s="40"/>
      <c r="K92" s="7"/>
    </row>
    <row r="93" spans="1:11" s="8" customFormat="1" ht="22.5" x14ac:dyDescent="0.2">
      <c r="A93" s="33">
        <v>81</v>
      </c>
      <c r="B93" s="31" t="s">
        <v>131</v>
      </c>
      <c r="C93" s="34" t="s">
        <v>172</v>
      </c>
      <c r="D93" s="48">
        <v>1000</v>
      </c>
      <c r="E93" s="50">
        <v>9.7899999999999991</v>
      </c>
      <c r="F93" s="57"/>
      <c r="G93" s="35" t="str">
        <f t="shared" si="2"/>
        <v/>
      </c>
      <c r="H93" s="40"/>
      <c r="K93" s="7"/>
    </row>
    <row r="94" spans="1:11" s="8" customFormat="1" ht="11.25" x14ac:dyDescent="0.2">
      <c r="A94" s="33">
        <v>82</v>
      </c>
      <c r="B94" s="31" t="s">
        <v>132</v>
      </c>
      <c r="C94" s="34" t="s">
        <v>169</v>
      </c>
      <c r="D94" s="48">
        <v>430</v>
      </c>
      <c r="E94" s="50">
        <v>3.55</v>
      </c>
      <c r="F94" s="57"/>
      <c r="G94" s="35" t="str">
        <f t="shared" si="2"/>
        <v/>
      </c>
      <c r="H94" s="40"/>
      <c r="K94" s="7"/>
    </row>
    <row r="95" spans="1:11" s="8" customFormat="1" ht="56.25" x14ac:dyDescent="0.2">
      <c r="A95" s="33">
        <v>83</v>
      </c>
      <c r="B95" s="31" t="s">
        <v>133</v>
      </c>
      <c r="C95" s="34" t="s">
        <v>169</v>
      </c>
      <c r="D95" s="48">
        <v>20</v>
      </c>
      <c r="E95" s="50">
        <v>102.11</v>
      </c>
      <c r="F95" s="57"/>
      <c r="G95" s="35" t="str">
        <f t="shared" si="2"/>
        <v/>
      </c>
      <c r="H95" s="40"/>
      <c r="K95" s="7"/>
    </row>
    <row r="96" spans="1:11" s="8" customFormat="1" ht="22.5" x14ac:dyDescent="0.2">
      <c r="A96" s="33">
        <v>84</v>
      </c>
      <c r="B96" s="31" t="s">
        <v>134</v>
      </c>
      <c r="C96" s="34" t="s">
        <v>166</v>
      </c>
      <c r="D96" s="48">
        <v>80</v>
      </c>
      <c r="E96" s="50">
        <v>16.079999999999998</v>
      </c>
      <c r="F96" s="57"/>
      <c r="G96" s="35" t="str">
        <f t="shared" si="2"/>
        <v/>
      </c>
      <c r="H96" s="40"/>
      <c r="K96" s="7"/>
    </row>
    <row r="97" spans="1:11" s="8" customFormat="1" ht="56.25" x14ac:dyDescent="0.2">
      <c r="A97" s="33">
        <v>85</v>
      </c>
      <c r="B97" s="31" t="s">
        <v>135</v>
      </c>
      <c r="C97" s="34" t="s">
        <v>165</v>
      </c>
      <c r="D97" s="48">
        <v>20</v>
      </c>
      <c r="E97" s="50">
        <v>92.45</v>
      </c>
      <c r="F97" s="57"/>
      <c r="G97" s="35" t="str">
        <f t="shared" si="2"/>
        <v/>
      </c>
      <c r="H97" s="40"/>
      <c r="K97" s="7"/>
    </row>
    <row r="98" spans="1:11" s="8" customFormat="1" ht="11.25" x14ac:dyDescent="0.2">
      <c r="A98" s="33">
        <v>86</v>
      </c>
      <c r="B98" s="31" t="s">
        <v>136</v>
      </c>
      <c r="C98" s="34" t="s">
        <v>169</v>
      </c>
      <c r="D98" s="48">
        <v>400</v>
      </c>
      <c r="E98" s="50">
        <v>3.96</v>
      </c>
      <c r="F98" s="57"/>
      <c r="G98" s="35" t="str">
        <f t="shared" ref="G98:G126" si="3">IF(F98="","",IF(ISTEXT(F98),"NC",F98*D98))</f>
        <v/>
      </c>
      <c r="H98" s="40"/>
      <c r="K98" s="7"/>
    </row>
    <row r="99" spans="1:11" s="8" customFormat="1" ht="11.25" x14ac:dyDescent="0.2">
      <c r="A99" s="33">
        <v>87</v>
      </c>
      <c r="B99" s="31" t="s">
        <v>137</v>
      </c>
      <c r="C99" s="34" t="s">
        <v>168</v>
      </c>
      <c r="D99" s="48">
        <v>840</v>
      </c>
      <c r="E99" s="50">
        <v>9.15</v>
      </c>
      <c r="F99" s="57"/>
      <c r="G99" s="35" t="str">
        <f t="shared" si="3"/>
        <v/>
      </c>
      <c r="H99" s="40"/>
      <c r="K99" s="7"/>
    </row>
    <row r="100" spans="1:11" s="8" customFormat="1" ht="11.25" x14ac:dyDescent="0.2">
      <c r="A100" s="33">
        <v>88</v>
      </c>
      <c r="B100" s="31" t="s">
        <v>138</v>
      </c>
      <c r="C100" s="34" t="s">
        <v>171</v>
      </c>
      <c r="D100" s="48">
        <v>60</v>
      </c>
      <c r="E100" s="50">
        <v>16.89</v>
      </c>
      <c r="F100" s="57"/>
      <c r="G100" s="35" t="str">
        <f t="shared" si="3"/>
        <v/>
      </c>
      <c r="H100" s="40"/>
      <c r="K100" s="7"/>
    </row>
    <row r="101" spans="1:11" s="8" customFormat="1" ht="22.5" x14ac:dyDescent="0.2">
      <c r="A101" s="33">
        <v>89</v>
      </c>
      <c r="B101" s="31" t="s">
        <v>139</v>
      </c>
      <c r="C101" s="34" t="s">
        <v>167</v>
      </c>
      <c r="D101" s="48">
        <v>580</v>
      </c>
      <c r="E101" s="50">
        <v>7.84</v>
      </c>
      <c r="F101" s="57"/>
      <c r="G101" s="35" t="str">
        <f t="shared" si="3"/>
        <v/>
      </c>
      <c r="H101" s="40"/>
      <c r="K101" s="7"/>
    </row>
    <row r="102" spans="1:11" s="8" customFormat="1" ht="11.25" x14ac:dyDescent="0.2">
      <c r="A102" s="33">
        <v>90</v>
      </c>
      <c r="B102" s="31" t="s">
        <v>140</v>
      </c>
      <c r="C102" s="34" t="s">
        <v>173</v>
      </c>
      <c r="D102" s="48">
        <v>100</v>
      </c>
      <c r="E102" s="50">
        <v>5.2</v>
      </c>
      <c r="F102" s="57"/>
      <c r="G102" s="35" t="str">
        <f t="shared" si="3"/>
        <v/>
      </c>
      <c r="H102" s="40"/>
      <c r="K102" s="7"/>
    </row>
    <row r="103" spans="1:11" s="8" customFormat="1" ht="11.25" x14ac:dyDescent="0.2">
      <c r="A103" s="33">
        <v>91</v>
      </c>
      <c r="B103" s="31" t="s">
        <v>141</v>
      </c>
      <c r="C103" s="34" t="s">
        <v>173</v>
      </c>
      <c r="D103" s="48">
        <v>250</v>
      </c>
      <c r="E103" s="50">
        <v>50.67</v>
      </c>
      <c r="F103" s="57"/>
      <c r="G103" s="35" t="str">
        <f t="shared" si="3"/>
        <v/>
      </c>
      <c r="H103" s="40"/>
      <c r="K103" s="7"/>
    </row>
    <row r="104" spans="1:11" s="8" customFormat="1" ht="11.25" x14ac:dyDescent="0.2">
      <c r="A104" s="33">
        <v>92</v>
      </c>
      <c r="B104" s="31" t="s">
        <v>142</v>
      </c>
      <c r="C104" s="34" t="s">
        <v>173</v>
      </c>
      <c r="D104" s="48">
        <v>200</v>
      </c>
      <c r="E104" s="50">
        <v>4</v>
      </c>
      <c r="F104" s="57"/>
      <c r="G104" s="35" t="str">
        <f t="shared" si="3"/>
        <v/>
      </c>
      <c r="H104" s="40"/>
      <c r="K104" s="7"/>
    </row>
    <row r="105" spans="1:11" s="8" customFormat="1" ht="11.25" x14ac:dyDescent="0.2">
      <c r="A105" s="33">
        <v>93</v>
      </c>
      <c r="B105" s="31" t="s">
        <v>143</v>
      </c>
      <c r="C105" s="34" t="s">
        <v>173</v>
      </c>
      <c r="D105" s="48">
        <v>500</v>
      </c>
      <c r="E105" s="50">
        <v>3.51</v>
      </c>
      <c r="F105" s="57"/>
      <c r="G105" s="35" t="str">
        <f t="shared" si="3"/>
        <v/>
      </c>
      <c r="H105" s="40"/>
      <c r="K105" s="7"/>
    </row>
    <row r="106" spans="1:11" s="8" customFormat="1" ht="11.25" x14ac:dyDescent="0.2">
      <c r="A106" s="33">
        <v>94</v>
      </c>
      <c r="B106" s="31" t="s">
        <v>144</v>
      </c>
      <c r="C106" s="34" t="s">
        <v>173</v>
      </c>
      <c r="D106" s="48">
        <v>200</v>
      </c>
      <c r="E106" s="50">
        <v>4.41</v>
      </c>
      <c r="F106" s="57"/>
      <c r="G106" s="35" t="str">
        <f t="shared" si="3"/>
        <v/>
      </c>
      <c r="H106" s="40"/>
      <c r="K106" s="7"/>
    </row>
    <row r="107" spans="1:11" s="8" customFormat="1" ht="22.5" x14ac:dyDescent="0.2">
      <c r="A107" s="33">
        <v>95</v>
      </c>
      <c r="B107" s="31" t="s">
        <v>145</v>
      </c>
      <c r="C107" s="34" t="s">
        <v>171</v>
      </c>
      <c r="D107" s="48">
        <v>340</v>
      </c>
      <c r="E107" s="50">
        <v>2.4500000000000002</v>
      </c>
      <c r="F107" s="57"/>
      <c r="G107" s="35" t="str">
        <f t="shared" si="3"/>
        <v/>
      </c>
      <c r="H107" s="40"/>
      <c r="K107" s="7"/>
    </row>
    <row r="108" spans="1:11" s="8" customFormat="1" ht="123.75" x14ac:dyDescent="0.2">
      <c r="A108" s="33">
        <v>96</v>
      </c>
      <c r="B108" s="31" t="s">
        <v>146</v>
      </c>
      <c r="C108" s="34" t="s">
        <v>173</v>
      </c>
      <c r="D108" s="48">
        <v>350</v>
      </c>
      <c r="E108" s="50">
        <v>14.77</v>
      </c>
      <c r="F108" s="57"/>
      <c r="G108" s="35" t="str">
        <f t="shared" si="3"/>
        <v/>
      </c>
      <c r="H108" s="40"/>
      <c r="K108" s="7"/>
    </row>
    <row r="109" spans="1:11" s="8" customFormat="1" ht="11.25" x14ac:dyDescent="0.2">
      <c r="A109" s="33">
        <v>97</v>
      </c>
      <c r="B109" s="31" t="s">
        <v>147</v>
      </c>
      <c r="C109" s="34" t="s">
        <v>63</v>
      </c>
      <c r="D109" s="48">
        <v>624</v>
      </c>
      <c r="E109" s="50">
        <v>6.14</v>
      </c>
      <c r="F109" s="57"/>
      <c r="G109" s="35" t="str">
        <f t="shared" si="3"/>
        <v/>
      </c>
      <c r="H109" s="40"/>
      <c r="K109" s="7"/>
    </row>
    <row r="110" spans="1:11" s="8" customFormat="1" ht="11.25" x14ac:dyDescent="0.2">
      <c r="A110" s="33">
        <v>98</v>
      </c>
      <c r="B110" s="31" t="s">
        <v>148</v>
      </c>
      <c r="C110" s="34" t="s">
        <v>63</v>
      </c>
      <c r="D110" s="48">
        <v>624</v>
      </c>
      <c r="E110" s="50">
        <v>8.6999999999999993</v>
      </c>
      <c r="F110" s="57"/>
      <c r="G110" s="35" t="str">
        <f t="shared" si="3"/>
        <v/>
      </c>
      <c r="H110" s="40"/>
      <c r="K110" s="7"/>
    </row>
    <row r="111" spans="1:11" s="8" customFormat="1" ht="22.5" x14ac:dyDescent="0.2">
      <c r="A111" s="33">
        <v>99</v>
      </c>
      <c r="B111" s="31" t="s">
        <v>149</v>
      </c>
      <c r="C111" s="34" t="s">
        <v>63</v>
      </c>
      <c r="D111" s="48">
        <v>480</v>
      </c>
      <c r="E111" s="50">
        <v>8.84</v>
      </c>
      <c r="F111" s="57"/>
      <c r="G111" s="35" t="str">
        <f t="shared" si="3"/>
        <v/>
      </c>
      <c r="H111" s="40"/>
      <c r="K111" s="7"/>
    </row>
    <row r="112" spans="1:11" s="8" customFormat="1" ht="11.25" x14ac:dyDescent="0.2">
      <c r="A112" s="33">
        <v>100</v>
      </c>
      <c r="B112" s="31" t="s">
        <v>150</v>
      </c>
      <c r="C112" s="34" t="s">
        <v>63</v>
      </c>
      <c r="D112" s="48">
        <v>624</v>
      </c>
      <c r="E112" s="50">
        <v>8.68</v>
      </c>
      <c r="F112" s="57"/>
      <c r="G112" s="35" t="str">
        <f t="shared" si="3"/>
        <v/>
      </c>
      <c r="H112" s="40"/>
      <c r="K112" s="7"/>
    </row>
    <row r="113" spans="1:11" s="8" customFormat="1" ht="56.25" x14ac:dyDescent="0.2">
      <c r="A113" s="33">
        <v>101</v>
      </c>
      <c r="B113" s="31" t="s">
        <v>151</v>
      </c>
      <c r="C113" s="34" t="s">
        <v>165</v>
      </c>
      <c r="D113" s="48">
        <v>200</v>
      </c>
      <c r="E113" s="50">
        <v>53.73</v>
      </c>
      <c r="F113" s="57"/>
      <c r="G113" s="35" t="str">
        <f t="shared" si="3"/>
        <v/>
      </c>
      <c r="H113" s="40"/>
      <c r="K113" s="7"/>
    </row>
    <row r="114" spans="1:11" s="8" customFormat="1" ht="56.25" x14ac:dyDescent="0.2">
      <c r="A114" s="33">
        <v>102</v>
      </c>
      <c r="B114" s="31" t="s">
        <v>152</v>
      </c>
      <c r="C114" s="34" t="s">
        <v>165</v>
      </c>
      <c r="D114" s="48">
        <v>200</v>
      </c>
      <c r="E114" s="50">
        <v>57.78</v>
      </c>
      <c r="F114" s="57"/>
      <c r="G114" s="35" t="str">
        <f t="shared" si="3"/>
        <v/>
      </c>
      <c r="H114" s="40"/>
      <c r="K114" s="7"/>
    </row>
    <row r="115" spans="1:11" s="8" customFormat="1" ht="56.25" x14ac:dyDescent="0.2">
      <c r="A115" s="33">
        <v>103</v>
      </c>
      <c r="B115" s="31" t="s">
        <v>153</v>
      </c>
      <c r="C115" s="34" t="s">
        <v>165</v>
      </c>
      <c r="D115" s="48">
        <v>200</v>
      </c>
      <c r="E115" s="50">
        <v>60.48</v>
      </c>
      <c r="F115" s="57"/>
      <c r="G115" s="35" t="str">
        <f t="shared" si="3"/>
        <v/>
      </c>
      <c r="H115" s="40"/>
      <c r="K115" s="7"/>
    </row>
    <row r="116" spans="1:11" s="8" customFormat="1" ht="56.25" x14ac:dyDescent="0.2">
      <c r="A116" s="33">
        <v>104</v>
      </c>
      <c r="B116" s="31" t="s">
        <v>154</v>
      </c>
      <c r="C116" s="34" t="s">
        <v>165</v>
      </c>
      <c r="D116" s="48">
        <v>200</v>
      </c>
      <c r="E116" s="50">
        <v>57.24</v>
      </c>
      <c r="F116" s="57"/>
      <c r="G116" s="35" t="str">
        <f t="shared" si="3"/>
        <v/>
      </c>
      <c r="H116" s="40"/>
      <c r="K116" s="7"/>
    </row>
    <row r="117" spans="1:11" s="8" customFormat="1" ht="90" x14ac:dyDescent="0.2">
      <c r="A117" s="33">
        <v>105</v>
      </c>
      <c r="B117" s="31" t="s">
        <v>155</v>
      </c>
      <c r="C117" s="34" t="s">
        <v>165</v>
      </c>
      <c r="D117" s="48">
        <v>200</v>
      </c>
      <c r="E117" s="50">
        <v>67.5</v>
      </c>
      <c r="F117" s="57"/>
      <c r="G117" s="35" t="str">
        <f t="shared" si="3"/>
        <v/>
      </c>
      <c r="H117" s="40"/>
      <c r="K117" s="7"/>
    </row>
    <row r="118" spans="1:11" s="8" customFormat="1" ht="90" x14ac:dyDescent="0.2">
      <c r="A118" s="33">
        <v>106</v>
      </c>
      <c r="B118" s="31" t="s">
        <v>156</v>
      </c>
      <c r="C118" s="34" t="s">
        <v>165</v>
      </c>
      <c r="D118" s="48">
        <v>200</v>
      </c>
      <c r="E118" s="50">
        <v>71.28</v>
      </c>
      <c r="F118" s="57"/>
      <c r="G118" s="35" t="str">
        <f t="shared" si="3"/>
        <v/>
      </c>
      <c r="H118" s="40"/>
      <c r="K118" s="7"/>
    </row>
    <row r="119" spans="1:11" s="8" customFormat="1" ht="90" x14ac:dyDescent="0.2">
      <c r="A119" s="33">
        <v>107</v>
      </c>
      <c r="B119" s="31" t="s">
        <v>157</v>
      </c>
      <c r="C119" s="34" t="s">
        <v>165</v>
      </c>
      <c r="D119" s="48">
        <v>200</v>
      </c>
      <c r="E119" s="50">
        <v>69.930000000000007</v>
      </c>
      <c r="F119" s="57"/>
      <c r="G119" s="35" t="str">
        <f t="shared" si="3"/>
        <v/>
      </c>
      <c r="H119" s="40"/>
      <c r="K119" s="7"/>
    </row>
    <row r="120" spans="1:11" s="8" customFormat="1" ht="78.75" x14ac:dyDescent="0.2">
      <c r="A120" s="33">
        <v>108</v>
      </c>
      <c r="B120" s="31" t="s">
        <v>158</v>
      </c>
      <c r="C120" s="34" t="s">
        <v>165</v>
      </c>
      <c r="D120" s="48">
        <v>200</v>
      </c>
      <c r="E120" s="50">
        <v>66.959999999999994</v>
      </c>
      <c r="F120" s="57"/>
      <c r="G120" s="35" t="str">
        <f t="shared" si="3"/>
        <v/>
      </c>
      <c r="H120" s="40"/>
      <c r="K120" s="7"/>
    </row>
    <row r="121" spans="1:11" s="8" customFormat="1" ht="45" x14ac:dyDescent="0.2">
      <c r="A121" s="33">
        <v>109</v>
      </c>
      <c r="B121" s="31" t="s">
        <v>159</v>
      </c>
      <c r="C121" s="34" t="s">
        <v>169</v>
      </c>
      <c r="D121" s="48">
        <v>100</v>
      </c>
      <c r="E121" s="50">
        <v>63.9</v>
      </c>
      <c r="F121" s="57"/>
      <c r="G121" s="35" t="str">
        <f t="shared" si="3"/>
        <v/>
      </c>
      <c r="H121" s="40"/>
      <c r="K121" s="7"/>
    </row>
    <row r="122" spans="1:11" s="8" customFormat="1" ht="67.5" x14ac:dyDescent="0.2">
      <c r="A122" s="33">
        <v>110</v>
      </c>
      <c r="B122" s="31" t="s">
        <v>160</v>
      </c>
      <c r="C122" s="34" t="s">
        <v>169</v>
      </c>
      <c r="D122" s="48">
        <v>100</v>
      </c>
      <c r="E122" s="50">
        <v>74.900000000000006</v>
      </c>
      <c r="F122" s="57"/>
      <c r="G122" s="35" t="str">
        <f t="shared" si="3"/>
        <v/>
      </c>
      <c r="H122" s="40"/>
      <c r="K122" s="7"/>
    </row>
    <row r="123" spans="1:11" s="8" customFormat="1" ht="22.5" x14ac:dyDescent="0.2">
      <c r="A123" s="33">
        <v>111</v>
      </c>
      <c r="B123" s="31" t="s">
        <v>161</v>
      </c>
      <c r="C123" s="34" t="s">
        <v>173</v>
      </c>
      <c r="D123" s="48">
        <v>840</v>
      </c>
      <c r="E123" s="50">
        <v>5.28</v>
      </c>
      <c r="F123" s="57"/>
      <c r="G123" s="35" t="str">
        <f t="shared" si="3"/>
        <v/>
      </c>
      <c r="H123" s="40"/>
      <c r="K123" s="7"/>
    </row>
    <row r="124" spans="1:11" s="8" customFormat="1" ht="11.25" x14ac:dyDescent="0.2">
      <c r="A124" s="33">
        <v>112</v>
      </c>
      <c r="B124" s="31" t="s">
        <v>162</v>
      </c>
      <c r="C124" s="34" t="s">
        <v>171</v>
      </c>
      <c r="D124" s="48">
        <v>100</v>
      </c>
      <c r="E124" s="50">
        <v>5.14</v>
      </c>
      <c r="F124" s="57"/>
      <c r="G124" s="35" t="str">
        <f t="shared" si="3"/>
        <v/>
      </c>
      <c r="H124" s="40"/>
      <c r="K124" s="7"/>
    </row>
    <row r="125" spans="1:11" s="8" customFormat="1" ht="11.25" x14ac:dyDescent="0.2">
      <c r="A125" s="33">
        <v>113</v>
      </c>
      <c r="B125" s="31" t="s">
        <v>163</v>
      </c>
      <c r="C125" s="34" t="s">
        <v>173</v>
      </c>
      <c r="D125" s="48">
        <v>550</v>
      </c>
      <c r="E125" s="50">
        <v>5.33</v>
      </c>
      <c r="F125" s="57"/>
      <c r="G125" s="35" t="str">
        <f t="shared" si="3"/>
        <v/>
      </c>
      <c r="H125" s="40"/>
      <c r="K125" s="7"/>
    </row>
    <row r="126" spans="1:11" s="8" customFormat="1" ht="11.25" x14ac:dyDescent="0.2">
      <c r="A126" s="33">
        <v>114</v>
      </c>
      <c r="B126" s="31" t="s">
        <v>164</v>
      </c>
      <c r="C126" s="34" t="s">
        <v>63</v>
      </c>
      <c r="D126" s="48">
        <v>260</v>
      </c>
      <c r="E126" s="50">
        <v>3.22</v>
      </c>
      <c r="F126" s="57"/>
      <c r="G126" s="35" t="str">
        <f t="shared" si="3"/>
        <v/>
      </c>
      <c r="H126" s="40"/>
      <c r="K126" s="7"/>
    </row>
    <row r="127" spans="1:11" s="27" customFormat="1" ht="9" x14ac:dyDescent="0.2">
      <c r="A127" s="36"/>
      <c r="E127" s="46"/>
      <c r="F127" s="68" t="s">
        <v>27</v>
      </c>
      <c r="G127" s="69"/>
      <c r="H127" s="41"/>
    </row>
    <row r="128" spans="1:11" ht="14.25" customHeight="1" x14ac:dyDescent="0.2">
      <c r="F128" s="70" t="str">
        <f>IF(SUM(G13:G126)=0,"",SUM(G13:G126))</f>
        <v/>
      </c>
      <c r="G128" s="71"/>
      <c r="H128" s="42"/>
    </row>
    <row r="129" spans="1:8" s="37" customFormat="1" ht="20.25" customHeight="1" x14ac:dyDescent="0.2">
      <c r="A129" s="61" t="str">
        <f>" - "&amp;Dados!B23</f>
        <v xml:space="preserve"> - A(s) empresa(s) vencedora (s) do objeto deverá obter os modelos dos impressos com o responsável pelo pedido, e confeccionar conforme solicitação do mesmo.</v>
      </c>
      <c r="B129" s="61"/>
      <c r="C129" s="61"/>
      <c r="D129" s="61"/>
      <c r="E129" s="61"/>
      <c r="F129" s="61"/>
      <c r="G129" s="61"/>
      <c r="H129" s="43"/>
    </row>
    <row r="130" spans="1:8" s="37" customFormat="1" ht="20.25" customHeight="1" x14ac:dyDescent="0.2">
      <c r="A130" s="61" t="str">
        <f>" - "&amp;Dados!B24</f>
        <v xml:space="preserve"> - Os materiais impressos deverão ser entregues no Setor de Almoxarifado, Rua Dr. Carolino Ribeiro de Moura, Centro, Sumidouro - RJ no horário das 09hs00min às 12hs00min horas e de 14hs00min às 17hs00min horas. Sendo o frete, carga e descarga por conta do fornecedor até o local indicado.</v>
      </c>
      <c r="B130" s="61"/>
      <c r="C130" s="61"/>
      <c r="D130" s="61"/>
      <c r="E130" s="61"/>
      <c r="F130" s="61"/>
      <c r="G130" s="61"/>
      <c r="H130" s="43"/>
    </row>
    <row r="131" spans="1:8" s="37" customFormat="1" ht="9" x14ac:dyDescent="0.2">
      <c r="A131" s="61" t="str">
        <f>" - "&amp;Dados!B25</f>
        <v xml:space="preserve"> - O pagamento do objeto de que trata o PREGÃO ELETRÔNICO 043/2023, será efetuado pela Tesouraria da Secretaria Municipal de Saúde de Sumidouro.</v>
      </c>
      <c r="B131" s="61"/>
      <c r="C131" s="61"/>
      <c r="D131" s="61"/>
      <c r="E131" s="61"/>
      <c r="F131" s="61"/>
      <c r="G131" s="61"/>
      <c r="H131" s="43"/>
    </row>
    <row r="132" spans="1:8" s="27" customFormat="1" ht="9" x14ac:dyDescent="0.2">
      <c r="A132" s="61" t="str">
        <f>" - "&amp;Dados!B26</f>
        <v xml:space="preserve"> - Proposta válida por 60 (sessenta) dias</v>
      </c>
      <c r="B132" s="61"/>
      <c r="C132" s="61"/>
      <c r="D132" s="61"/>
      <c r="E132" s="61"/>
      <c r="F132" s="61"/>
      <c r="G132" s="61"/>
      <c r="H132" s="41"/>
    </row>
    <row r="133" spans="1:8" ht="21" customHeight="1" x14ac:dyDescent="0.2">
      <c r="A133" s="61" t="str">
        <f>" - "&amp;Dados!B28</f>
        <v xml:space="preserve"> - A Licitante poderá apresentar prospecto, ficha técnica ou outros documentos com informações que permitam a melhor identificação e qualificação do(s) item(ns) licitado(s);</v>
      </c>
      <c r="B133" s="61"/>
      <c r="C133" s="61"/>
      <c r="D133" s="61"/>
      <c r="E133" s="61"/>
      <c r="F133" s="61"/>
      <c r="G133" s="61"/>
      <c r="H133" s="44"/>
    </row>
    <row r="134" spans="1:8" x14ac:dyDescent="0.2">
      <c r="A134" s="61" t="str">
        <f>" - "&amp;Dados!B29</f>
        <v xml:space="preserve"> - A proposta de preços ajustada ao lance final deverá conter o valor numérico dos preços unitários e totais, não podendo exceder o valor do lance final;</v>
      </c>
      <c r="B134" s="61"/>
      <c r="C134" s="61"/>
      <c r="D134" s="61"/>
      <c r="E134" s="61"/>
      <c r="F134" s="61"/>
      <c r="G134" s="61"/>
      <c r="H134" s="44"/>
    </row>
    <row r="135" spans="1:8" ht="21.75" customHeight="1" x14ac:dyDescent="0.2">
      <c r="A135" s="61"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135" s="61"/>
      <c r="C135" s="61"/>
      <c r="D135" s="61"/>
      <c r="E135" s="61"/>
      <c r="F135" s="61"/>
      <c r="G135" s="61"/>
      <c r="H135" s="44"/>
    </row>
    <row r="136" spans="1:8" ht="21.75" customHeight="1" x14ac:dyDescent="0.2">
      <c r="A136" s="61"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136" s="61"/>
      <c r="C136" s="61"/>
      <c r="D136" s="61"/>
      <c r="E136" s="61"/>
      <c r="F136" s="61"/>
      <c r="G136" s="61"/>
      <c r="H136" s="44"/>
    </row>
    <row r="137" spans="1:8" ht="21.75" customHeight="1" x14ac:dyDescent="0.2">
      <c r="A137" s="61"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137" s="61"/>
      <c r="C137" s="61"/>
      <c r="D137" s="61"/>
      <c r="E137" s="61"/>
      <c r="F137" s="61"/>
      <c r="G137" s="61"/>
      <c r="H137" s="44"/>
    </row>
    <row r="138" spans="1:8" ht="21.75" customHeight="1" x14ac:dyDescent="0.2">
      <c r="A138" s="61" t="str">
        <f>" - "&amp;Dados!B33</f>
        <v xml:space="preserve"> - Declaramos que até a presente data inexistem fatos impeditivos a participação desta empresa ao presente certame licitatório, ciente da obrigatoriedade de declarar ocorrências posteriores;</v>
      </c>
      <c r="B138" s="61"/>
      <c r="C138" s="61"/>
      <c r="D138" s="61"/>
      <c r="E138" s="61"/>
      <c r="F138" s="61"/>
      <c r="G138" s="61"/>
      <c r="H138" s="44"/>
    </row>
    <row r="139" spans="1:8" ht="30" customHeight="1" x14ac:dyDescent="0.2">
      <c r="A139" s="61"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139" s="61"/>
      <c r="C139" s="61"/>
      <c r="D139" s="61"/>
      <c r="E139" s="61"/>
      <c r="F139" s="61"/>
      <c r="G139" s="61"/>
    </row>
    <row r="140" spans="1:8" ht="25.5" customHeight="1" x14ac:dyDescent="0.2">
      <c r="A140" s="61"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140" s="61"/>
      <c r="C140" s="61"/>
      <c r="D140" s="61"/>
      <c r="E140" s="61"/>
      <c r="F140" s="61"/>
      <c r="G140" s="61"/>
    </row>
  </sheetData>
  <sheetProtection algorithmName="SHA-512" hashValue="Ddz3SN267y1qmsgG7dzUCKZn1HzTHFx7hEZHierORhLgg0HJGXv4DMRgPrctBnvayzgp5c6bQwVbGNM0lUultg==" saltValue="UklCh+khgFSTBlIDM2+GyA==" spinCount="100000" sheet="1" objects="1" scenarios="1"/>
  <autoFilter ref="A11:G140" xr:uid="{00000000-0009-0000-0000-000000000000}"/>
  <mergeCells count="23">
    <mergeCell ref="A129:G129"/>
    <mergeCell ref="A130:G130"/>
    <mergeCell ref="A131:G131"/>
    <mergeCell ref="B8:G8"/>
    <mergeCell ref="A132:G132"/>
    <mergeCell ref="B9:G9"/>
    <mergeCell ref="F127:G127"/>
    <mergeCell ref="F128:G128"/>
    <mergeCell ref="D10:G10"/>
    <mergeCell ref="C6:D6"/>
    <mergeCell ref="E6:F6"/>
    <mergeCell ref="A2:G2"/>
    <mergeCell ref="A3:G3"/>
    <mergeCell ref="A4:G4"/>
    <mergeCell ref="A5:G5"/>
    <mergeCell ref="A139:G139"/>
    <mergeCell ref="A140:G140"/>
    <mergeCell ref="A133:G133"/>
    <mergeCell ref="A134:G134"/>
    <mergeCell ref="A135:G135"/>
    <mergeCell ref="A136:G136"/>
    <mergeCell ref="A137:G137"/>
    <mergeCell ref="A138:G138"/>
  </mergeCells>
  <phoneticPr fontId="0" type="noConversion"/>
  <conditionalFormatting sqref="F127">
    <cfRule type="expression" dxfId="11" priority="1" stopIfTrue="1">
      <formula>IF($J127="Empate",IF(H127=1,TRUE(),FALSE()),FALSE())</formula>
    </cfRule>
    <cfRule type="expression" dxfId="10" priority="2" stopIfTrue="1">
      <formula>IF(H127="&gt;",FALSE(),IF(H127&gt;0,TRUE(),FALSE()))</formula>
    </cfRule>
    <cfRule type="expression" dxfId="9" priority="3" stopIfTrue="1">
      <formula>IF(H127="&gt;",TRUE(),FALSE())</formula>
    </cfRule>
  </conditionalFormatting>
  <conditionalFormatting sqref="F128">
    <cfRule type="expression" dxfId="8" priority="4" stopIfTrue="1">
      <formula>IF($J127="OK",IF(H127=1,TRUE(),FALSE()),FALSE())</formula>
    </cfRule>
    <cfRule type="expression" dxfId="7" priority="5" stopIfTrue="1">
      <formula>IF($J127="Empate",IF(H127=1,TRUE(),FALSE()),FALSE())</formula>
    </cfRule>
    <cfRule type="expression" dxfId="6" priority="6" stopIfTrue="1">
      <formula>IF($J127="Empate",IF(H127=2,TRUE(),FALSE()),FALSE())</formula>
    </cfRule>
  </conditionalFormatting>
  <conditionalFormatting sqref="F13:F126">
    <cfRule type="cellIs" dxfId="5" priority="11" stopIfTrue="1" operator="equal">
      <formula>""</formula>
    </cfRule>
  </conditionalFormatting>
  <conditionalFormatting sqref="D13:D126">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126">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126">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1"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7" width="22.140625" customWidth="1"/>
    <col min="8" max="8" width="14" customWidth="1"/>
    <col min="9" max="9" width="19.28515625" customWidth="1"/>
    <col min="10" max="13" width="14.5703125" customWidth="1"/>
    <col min="14" max="15" width="9.28515625" customWidth="1"/>
  </cols>
  <sheetData>
    <row r="1" spans="1:7" x14ac:dyDescent="0.2">
      <c r="A1" s="16" t="s">
        <v>9</v>
      </c>
      <c r="B1" s="59" t="s">
        <v>174</v>
      </c>
      <c r="E1" s="4"/>
      <c r="F1" s="4"/>
      <c r="G1" s="4"/>
    </row>
    <row r="2" spans="1:7" x14ac:dyDescent="0.2">
      <c r="A2" s="16" t="s">
        <v>10</v>
      </c>
      <c r="B2" s="59" t="s">
        <v>175</v>
      </c>
      <c r="E2" s="4"/>
      <c r="F2" s="4"/>
      <c r="G2" s="4"/>
    </row>
    <row r="3" spans="1:7" x14ac:dyDescent="0.2">
      <c r="A3" s="16" t="s">
        <v>11</v>
      </c>
      <c r="B3" s="59" t="s">
        <v>176</v>
      </c>
      <c r="C3" s="5"/>
      <c r="E3" s="53"/>
      <c r="F3" s="4"/>
      <c r="G3" s="4"/>
    </row>
    <row r="4" spans="1:7" x14ac:dyDescent="0.2">
      <c r="A4" s="16" t="s">
        <v>12</v>
      </c>
      <c r="B4" s="59" t="s">
        <v>183</v>
      </c>
      <c r="C4" s="5"/>
      <c r="E4" s="53"/>
      <c r="F4" s="4"/>
      <c r="G4" s="4"/>
    </row>
    <row r="5" spans="1:7" x14ac:dyDescent="0.2">
      <c r="A5" s="16" t="s">
        <v>13</v>
      </c>
      <c r="B5" s="59" t="s">
        <v>47</v>
      </c>
      <c r="C5" s="5"/>
      <c r="E5" s="53"/>
      <c r="F5" s="4"/>
      <c r="G5" s="4"/>
    </row>
    <row r="6" spans="1:7" x14ac:dyDescent="0.2">
      <c r="A6" s="16" t="s">
        <v>31</v>
      </c>
      <c r="B6" s="60" t="s">
        <v>48</v>
      </c>
      <c r="C6" s="5"/>
      <c r="E6" s="53"/>
      <c r="F6" s="4"/>
      <c r="G6" s="4"/>
    </row>
    <row r="7" spans="1:7" x14ac:dyDescent="0.2">
      <c r="A7" s="16" t="s">
        <v>14</v>
      </c>
      <c r="B7" s="5" t="s">
        <v>30</v>
      </c>
      <c r="C7" s="5"/>
      <c r="E7" s="53"/>
      <c r="F7" s="4"/>
      <c r="G7" s="4"/>
    </row>
    <row r="8" spans="1:7" x14ac:dyDescent="0.2">
      <c r="A8" s="25" t="s">
        <v>23</v>
      </c>
      <c r="B8" s="47">
        <v>1024644.7199999995</v>
      </c>
      <c r="C8" s="5"/>
      <c r="E8" s="53"/>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55" t="s">
        <v>33</v>
      </c>
      <c r="E14" s="4"/>
      <c r="F14" s="4"/>
      <c r="G14" s="4"/>
    </row>
    <row r="15" spans="1:7" x14ac:dyDescent="0.2">
      <c r="A15" s="55" t="s">
        <v>34</v>
      </c>
      <c r="E15" s="4"/>
      <c r="F15" s="4"/>
      <c r="G15" s="4"/>
    </row>
    <row r="16" spans="1:7" x14ac:dyDescent="0.2">
      <c r="A16" s="55" t="s">
        <v>35</v>
      </c>
      <c r="B16" s="24"/>
      <c r="E16" s="24"/>
      <c r="F16" s="4"/>
      <c r="G16" s="4"/>
    </row>
    <row r="17" spans="1:256" s="23" customFormat="1" ht="25.5" x14ac:dyDescent="0.2">
      <c r="A17" s="22" t="s">
        <v>21</v>
      </c>
      <c r="B17" s="24" t="s">
        <v>177</v>
      </c>
      <c r="C17" s="24" t="s">
        <v>178</v>
      </c>
      <c r="D17" s="24" t="s">
        <v>179</v>
      </c>
      <c r="E17" s="24" t="s">
        <v>180</v>
      </c>
      <c r="F17" s="24" t="s">
        <v>181</v>
      </c>
      <c r="G17" s="24" t="s">
        <v>182</v>
      </c>
      <c r="H17" s="24"/>
      <c r="I17" s="24"/>
      <c r="J17" s="24"/>
      <c r="K17" s="24"/>
      <c r="L17" s="24"/>
      <c r="M17" s="24"/>
    </row>
    <row r="18" spans="1:256" s="23" customFormat="1" x14ac:dyDescent="0.2">
      <c r="A18" s="22" t="s">
        <v>22</v>
      </c>
      <c r="B18" s="54"/>
      <c r="C18" s="12"/>
      <c r="D18" s="12"/>
      <c r="E18" s="12"/>
      <c r="F18" s="12"/>
      <c r="G18" s="12"/>
      <c r="H18" s="24"/>
      <c r="I18" s="24"/>
      <c r="J18" s="24"/>
      <c r="K18" s="24"/>
      <c r="L18" s="24"/>
      <c r="M18" s="24"/>
      <c r="IV18" s="24"/>
    </row>
    <row r="19" spans="1:256" x14ac:dyDescent="0.2">
      <c r="B19" s="24"/>
      <c r="E19" s="4"/>
      <c r="F19" s="24"/>
      <c r="G19" s="24"/>
    </row>
    <row r="20" spans="1:256" x14ac:dyDescent="0.2">
      <c r="B20" s="24"/>
      <c r="E20" s="52"/>
      <c r="F20" s="24"/>
      <c r="G20" s="24"/>
    </row>
    <row r="21" spans="1:256" x14ac:dyDescent="0.2">
      <c r="E21" s="52"/>
      <c r="F21" s="52"/>
      <c r="G21" s="52"/>
    </row>
    <row r="22" spans="1:256" x14ac:dyDescent="0.2">
      <c r="E22" s="52"/>
      <c r="F22" s="52"/>
      <c r="G22" s="52"/>
    </row>
    <row r="23" spans="1:256" ht="38.25" x14ac:dyDescent="0.2">
      <c r="A23" s="20" t="s">
        <v>15</v>
      </c>
      <c r="B23" s="21" t="s">
        <v>45</v>
      </c>
      <c r="E23" s="4"/>
      <c r="F23" s="4"/>
      <c r="G23" s="52"/>
    </row>
    <row r="24" spans="1:256" ht="76.5" x14ac:dyDescent="0.2">
      <c r="A24" s="20" t="s">
        <v>16</v>
      </c>
      <c r="B24" s="21" t="s">
        <v>46</v>
      </c>
      <c r="E24" s="4"/>
      <c r="F24" s="4"/>
      <c r="G24" s="52"/>
    </row>
    <row r="25" spans="1:256" ht="38.25" x14ac:dyDescent="0.2">
      <c r="A25" s="20" t="s">
        <v>17</v>
      </c>
      <c r="B25" s="60" t="s">
        <v>49</v>
      </c>
      <c r="C25" s="9"/>
      <c r="E25" s="4"/>
      <c r="F25" s="4"/>
      <c r="G25" s="52"/>
    </row>
    <row r="26" spans="1:256" ht="25.5" x14ac:dyDescent="0.2">
      <c r="A26" s="20" t="s">
        <v>18</v>
      </c>
      <c r="B26" s="21" t="s">
        <v>28</v>
      </c>
      <c r="E26" s="4"/>
      <c r="F26" s="4"/>
      <c r="G26" s="52"/>
    </row>
    <row r="27" spans="1:256" x14ac:dyDescent="0.2">
      <c r="A27" s="20" t="s">
        <v>32</v>
      </c>
      <c r="B27" s="56" t="s">
        <v>44</v>
      </c>
      <c r="G27" s="52"/>
    </row>
    <row r="28" spans="1:256" ht="38.25" x14ac:dyDescent="0.2">
      <c r="B28" s="21" t="s">
        <v>36</v>
      </c>
    </row>
    <row r="29" spans="1:256" ht="38.25" x14ac:dyDescent="0.2">
      <c r="B29" s="21" t="s">
        <v>37</v>
      </c>
    </row>
    <row r="30" spans="1:256" ht="63.75" x14ac:dyDescent="0.2">
      <c r="B30" s="21" t="s">
        <v>38</v>
      </c>
    </row>
    <row r="31" spans="1:256" ht="63.75" x14ac:dyDescent="0.2">
      <c r="B31" s="21" t="s">
        <v>39</v>
      </c>
    </row>
    <row r="32" spans="1:256" ht="63.75" x14ac:dyDescent="0.2">
      <c r="B32" s="21" t="s">
        <v>40</v>
      </c>
    </row>
    <row r="33" spans="2:2" ht="51" x14ac:dyDescent="0.2">
      <c r="B33" s="21" t="s">
        <v>41</v>
      </c>
    </row>
    <row r="34" spans="2:2" ht="76.5" x14ac:dyDescent="0.2">
      <c r="B34" s="21" t="s">
        <v>42</v>
      </c>
    </row>
    <row r="35" spans="2:2" ht="63.75" x14ac:dyDescent="0.2">
      <c r="B35" s="21" t="s">
        <v>43</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2023-03-03T18:10:33Z</cp:lastPrinted>
  <dcterms:created xsi:type="dcterms:W3CDTF">2006-04-18T17:38:46Z</dcterms:created>
  <dcterms:modified xsi:type="dcterms:W3CDTF">2023-03-14T18:41:16Z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