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EstaPasta_de_trabalho"/>
  <mc:AlternateContent xmlns:mc="http://schemas.openxmlformats.org/markup-compatibility/2006">
    <mc:Choice Requires="x15">
      <x15ac:absPath xmlns:x15ac="http://schemas.microsoft.com/office/spreadsheetml/2010/11/ac" url="D:\licitacoes\2023\Pregão Eletronico\Pregão Eletrônico 047-23 - Aquisição de Materiaias de Sonorização - SMEC\"/>
    </mc:Choice>
  </mc:AlternateContent>
  <xr:revisionPtr revIDLastSave="0" documentId="13_ncr:1_{B3220DA5-6D0F-4B33-B0EB-119667B141C4}"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Preços'!$A$11:$G$40</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A34" i="1" l="1"/>
  <c r="A35" i="1"/>
  <c r="A36" i="1"/>
  <c r="A37" i="1"/>
  <c r="A38" i="1"/>
  <c r="A39" i="1"/>
  <c r="A40" i="1"/>
  <c r="A33" i="1"/>
  <c r="E6" i="1"/>
  <c r="G13" i="1"/>
  <c r="A4" i="1"/>
  <c r="A31" i="1"/>
  <c r="A32" i="1"/>
  <c r="A30" i="1"/>
  <c r="A29" i="1"/>
  <c r="A6" i="1"/>
  <c r="A5" i="1"/>
  <c r="A3" i="1"/>
  <c r="F28" i="1" l="1"/>
</calcChain>
</file>

<file path=xl/sharedStrings.xml><?xml version="1.0" encoding="utf-8"?>
<sst xmlns="http://schemas.openxmlformats.org/spreadsheetml/2006/main" count="87" uniqueCount="72">
  <si>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</si>
  <si>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</si>
  <si>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</si>
  <si>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</si>
  <si>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</si>
  <si>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</si>
  <si>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</si>
  <si>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</si>
  <si>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</si>
  <si>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</si>
  <si>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</si>
  <si>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</si>
  <si>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</si>
  <si>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</si>
  <si>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</si>
  <si>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</si>
  <si>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</si>
  <si>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</si>
  <si>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</si>
  <si>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</si>
  <si>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</si>
  <si>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</si>
  <si>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</si>
  <si>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</si>
  <si>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</si>
  <si>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</si>
  <si>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</si>
  <si>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</si>
  <si>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</si>
  <si>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</si>
  <si>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</si>
  <si>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</si>
  <si>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</si>
  <si>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</si>
  <si>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</si>
  <si>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</si>
  <si>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</si>
  <si>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</si>
  <si>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</si>
  <si>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</si>
  <si>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</si>
  <si>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</si>
  <si>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</si>
  <si>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</si>
  <si>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__/__/2023</t>
  </si>
  <si>
    <t>Previsão Publicação: __/__/2023</t>
  </si>
  <si>
    <t>UNID</t>
  </si>
  <si>
    <t>CABO HDMI 20 METROS</t>
  </si>
  <si>
    <t>CABO MICROFONE (BLINDAGEM TRANÇADA E FITA DE ALUMÍNIO; LIGA DE COBRE OFHC (ISENTO DE OXIGÊNIO); DIÂMETRO DE 6MM) PRODUTO SIMILAR AO SANTO ÂNGELO</t>
  </si>
  <si>
    <t>CABO P2 X P10 STÉREO</t>
  </si>
  <si>
    <t>CABO PP 2X2,MM</t>
  </si>
  <si>
    <t xml:space="preserve">EXTENSÃO AC ENERGIA 5MTS </t>
  </si>
  <si>
    <t xml:space="preserve">PLUG XLR FÊMEA </t>
  </si>
  <si>
    <t xml:space="preserve">PLUG XLR MACHO </t>
  </si>
  <si>
    <t>SUPORTE PARA CAIXA ATIVA  ( PAREDE  )</t>
  </si>
  <si>
    <t>CAIXA DE SOM ATIVA 12"</t>
  </si>
  <si>
    <t>MESA 12 CANAIS ANALÓGICA (MIXER DE 12 CANAIS 4 ENTRADAS DE MICROFONES (MAX 6) / 4 ENTRADAS ESTÉREO 2 BARRAMENTOS DE GRUPO E 1 BARRAMENTO ESTÉREO 2 SAÍDAS AUX PRÉ AMPLIFICADORES D-PRE COM CIRCUÍTOS DARLINGTON INVERTIDO COMPRESSORES DE 1-KNOB (CANAIS 1 AO 4) ATENUADOR DE 26 DB (CANAIS1 AO 4).  PRODUTO SIMILAR A YAMAHA</t>
  </si>
  <si>
    <t>MICROFONE HEAD SET (RANGE DE FREQUÊNCIA: 660.000 MHZ – 689.700MHZ; MODULAÇÃO: FM / UHF • ALCANCE EM CONDIÇÕES IDEAIS: 50 METROS; LCD COLORIDO COM INFORMAÇÕES, INCLUSIVE GRÁFICO DE ESPECTRO RF; RESPOSTA DE FREQUÊNCIA: 80HZ – 18.000HZ ± 2DB) PRODUTO SIMILAR AO KADOSH.</t>
  </si>
  <si>
    <t>MICROFONE SEM FIO (DISPLAY DIGITAL COM INFORMAÇÕES; SISTEMA SCAN-CÁPSULA K9S DINÂMICA-RESPOSTA DE FREQUÊNCIA: 50HZ – 14.000HZ; RANGE DE FREQUÊNCIA: 625.0MHZ – 649.750MHZ; POTENCIA DE SAÍDA: 10DBM- ALCANCE: 50M;) PRODUTO SIMILAR AO KADOSH</t>
  </si>
  <si>
    <t>PROJETOR ALTA DEFINIÇÃO HDMI (LUMINOSIDADE DE 3.800 LUMENS; RESOLUÇÃO WXGA (1280 X 800); SUPORTE E CORES  1,07 BILHÕES DE CORES; TECNOLOGIA LCD) PRODUTO SIMILAR AO EPSON POWERLITE W49</t>
  </si>
  <si>
    <t>REFLETOR OPTA RGBW OUTDOOR BLINDADO LED (COM 18 LEDS x 12W)</t>
  </si>
  <si>
    <t>PREGÃO ELETRÔNICO Nº 047/2023</t>
  </si>
  <si>
    <t>PROCESSO ADMINISTRATIVO N° 0797/2022 de 18/03/2022</t>
  </si>
  <si>
    <t>AQUISIÇÃO DE MATERIAIS E EQUIPAMENTOS DE SONORIZAÇÃO</t>
  </si>
  <si>
    <t>Sec. Educação - Consumo</t>
  </si>
  <si>
    <t>Sec. Educação - Permanente</t>
  </si>
  <si>
    <t>O objeto do presente termo de referência será recebido em remessa única com prazo não superior a 30 (trinta) dias corridos, após recebimento da nota de empenho. Eventuais despesas de frete deverão ser arcadas pela firma vencedora do certame.</t>
  </si>
  <si>
    <t>Os itens deverão ser entregues no endereço: Rua Alcina Ponciano, 21, centro, sede da SMECELT. Horário das 09:00 às 16:00 horas, nos dias úteis, de segunda a sexta-feira. Sendo o frete, carga e descarga por conta do fornecedor até o local indicado.</t>
  </si>
  <si>
    <t>O pagamento do objeto de que trata o PREGÃO ELETRÔNICO 047/2023, será efetuado pela Tesouraria da Prefeitura Municipal de Sumidouro.</t>
  </si>
  <si>
    <t>Prazo contrato: Entrega Imediata</t>
  </si>
  <si>
    <t>M</t>
  </si>
  <si>
    <t>Abertura das Propostas: 04/05/2023,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</si>
</sst>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2">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2"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030857" y="285750"/>
          <a:ext cx="1796497"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0797/22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40"/>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2.2851562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63" t="s">
        <v>19</v>
      </c>
      <c r="B2" s="63"/>
      <c r="C2" s="63"/>
      <c r="D2" s="63"/>
      <c r="E2" s="63"/>
      <c r="F2" s="63"/>
      <c r="G2" s="63"/>
    </row>
    <row r="3" spans="1:11" x14ac:dyDescent="0.2">
      <c r="A3" s="63" t="str">
        <f>UPPER(Dados!B1&amp;"  -  "&amp;Dados!B4)</f>
        <v>PREGÃO ELETRÔNICO Nº 047/2023  -  ABERTURA DAS PROPOSTAS: 04/05/2023, ÀS 10:00HS</v>
      </c>
      <c r="B3" s="63"/>
      <c r="C3" s="63"/>
      <c r="D3" s="63"/>
      <c r="E3" s="63"/>
      <c r="F3" s="63"/>
      <c r="G3" s="63"/>
    </row>
    <row r="4" spans="1:11" x14ac:dyDescent="0.2">
      <c r="A4" s="64" t="str">
        <f>Dados!B3</f>
        <v>AQUISIÇÃO DE MATERIAIS E EQUIPAMENTOS DE SONORIZAÇÃO</v>
      </c>
      <c r="B4" s="64"/>
      <c r="C4" s="64"/>
      <c r="D4" s="64"/>
      <c r="E4" s="64"/>
      <c r="F4" s="64"/>
      <c r="G4" s="64"/>
    </row>
    <row r="5" spans="1:11" x14ac:dyDescent="0.2">
      <c r="A5" s="63" t="str">
        <f>Dados!B2</f>
        <v>PROCESSO ADMINISTRATIVO N° 0797/2022 de 18/03/2022</v>
      </c>
      <c r="B5" s="63"/>
      <c r="C5" s="63"/>
      <c r="D5" s="63"/>
      <c r="E5" s="63"/>
      <c r="F5" s="63"/>
      <c r="G5" s="63"/>
    </row>
    <row r="6" spans="1:11" x14ac:dyDescent="0.2">
      <c r="A6" s="52" t="str">
        <f>Dados!B7</f>
        <v>MENOR PREÇO POR ITEM</v>
      </c>
      <c r="B6" s="52"/>
      <c r="C6" s="61" t="s">
        <v>29</v>
      </c>
      <c r="D6" s="61"/>
      <c r="E6" s="62">
        <f>Dados!B8</f>
        <v>53070.159999999996</v>
      </c>
      <c r="F6" s="62"/>
      <c r="G6" s="52"/>
    </row>
    <row r="7" spans="1:11" ht="2.25" customHeight="1" x14ac:dyDescent="0.2">
      <c r="A7" s="6"/>
      <c r="B7" s="6"/>
      <c r="C7" s="6"/>
      <c r="D7" s="6"/>
      <c r="E7" s="14"/>
      <c r="F7" s="14"/>
      <c r="G7" s="10"/>
    </row>
    <row r="8" spans="1:11" s="8" customFormat="1" ht="12" customHeight="1" x14ac:dyDescent="0.2">
      <c r="A8" s="15" t="s">
        <v>0</v>
      </c>
      <c r="B8" s="65"/>
      <c r="C8" s="65"/>
      <c r="D8" s="65"/>
      <c r="E8" s="65"/>
      <c r="F8" s="65"/>
      <c r="G8" s="65"/>
      <c r="H8" s="41"/>
    </row>
    <row r="9" spans="1:11" s="8" customFormat="1" ht="12" customHeight="1" x14ac:dyDescent="0.2">
      <c r="A9" s="15" t="s">
        <v>1</v>
      </c>
      <c r="B9" s="66"/>
      <c r="C9" s="66"/>
      <c r="D9" s="66"/>
      <c r="E9" s="66"/>
      <c r="F9" s="66"/>
      <c r="G9" s="66"/>
      <c r="H9" s="41"/>
    </row>
    <row r="10" spans="1:11" s="8" customFormat="1" ht="12" customHeight="1" x14ac:dyDescent="0.2">
      <c r="A10" s="15" t="s">
        <v>2</v>
      </c>
      <c r="B10" s="36"/>
      <c r="C10" s="26" t="s">
        <v>8</v>
      </c>
      <c r="D10" s="71"/>
      <c r="E10" s="71"/>
      <c r="F10" s="71"/>
      <c r="G10" s="71"/>
      <c r="H10" s="41"/>
    </row>
    <row r="11" spans="1:11" ht="4.5" customHeight="1" x14ac:dyDescent="0.2">
      <c r="A11" s="3"/>
      <c r="B11" s="28"/>
      <c r="C11" s="28"/>
      <c r="D11" s="28"/>
      <c r="E11" s="50"/>
      <c r="F11" s="29"/>
      <c r="G11" s="30"/>
    </row>
    <row r="12" spans="1:11" s="8" customFormat="1" ht="22.5" x14ac:dyDescent="0.2">
      <c r="A12" s="32" t="s">
        <v>3</v>
      </c>
      <c r="B12" s="32" t="s">
        <v>4</v>
      </c>
      <c r="C12" s="32" t="s">
        <v>5</v>
      </c>
      <c r="D12" s="32" t="s">
        <v>6</v>
      </c>
      <c r="E12" s="46" t="s">
        <v>25</v>
      </c>
      <c r="F12" s="46" t="s">
        <v>26</v>
      </c>
      <c r="G12" s="32" t="s">
        <v>7</v>
      </c>
      <c r="H12" s="41"/>
    </row>
    <row r="13" spans="1:11" s="8" customFormat="1" ht="11.25" x14ac:dyDescent="0.2">
      <c r="A13" s="33">
        <v>1</v>
      </c>
      <c r="B13" s="31" t="s">
        <v>47</v>
      </c>
      <c r="C13" s="34" t="s">
        <v>46</v>
      </c>
      <c r="D13" s="49">
        <v>3</v>
      </c>
      <c r="E13" s="51">
        <v>213.47</v>
      </c>
      <c r="F13" s="58"/>
      <c r="G13" s="35" t="str">
        <f>IF(F13="","",IF(ISTEXT(F13),"NC",F13*D13))</f>
        <v/>
      </c>
      <c r="H13" s="41"/>
      <c r="K13" s="7"/>
    </row>
    <row r="14" spans="1:11" s="8" customFormat="1" ht="33.75" x14ac:dyDescent="0.2">
      <c r="A14" s="33">
        <v>2</v>
      </c>
      <c r="B14" s="31" t="s">
        <v>48</v>
      </c>
      <c r="C14" s="34" t="s">
        <v>70</v>
      </c>
      <c r="D14" s="49">
        <v>200</v>
      </c>
      <c r="E14" s="51">
        <v>11</v>
      </c>
      <c r="F14" s="58"/>
      <c r="G14" s="35" t="str">
        <f t="shared" ref="G14:G26" si="0">IF(F14="","",IF(ISTEXT(F14),"NC",F14*D14))</f>
        <v/>
      </c>
      <c r="H14" s="41"/>
      <c r="K14" s="7"/>
    </row>
    <row r="15" spans="1:11" s="8" customFormat="1" ht="11.25" x14ac:dyDescent="0.2">
      <c r="A15" s="33">
        <v>3</v>
      </c>
      <c r="B15" s="31" t="s">
        <v>49</v>
      </c>
      <c r="C15" s="34" t="s">
        <v>46</v>
      </c>
      <c r="D15" s="49">
        <v>1</v>
      </c>
      <c r="E15" s="51">
        <v>18.57</v>
      </c>
      <c r="F15" s="58"/>
      <c r="G15" s="35" t="str">
        <f t="shared" si="0"/>
        <v/>
      </c>
      <c r="H15" s="41"/>
      <c r="K15" s="7"/>
    </row>
    <row r="16" spans="1:11" s="8" customFormat="1" ht="11.25" x14ac:dyDescent="0.2">
      <c r="A16" s="33">
        <v>4</v>
      </c>
      <c r="B16" s="31" t="s">
        <v>50</v>
      </c>
      <c r="C16" s="34" t="s">
        <v>70</v>
      </c>
      <c r="D16" s="49">
        <v>200</v>
      </c>
      <c r="E16" s="51">
        <v>7.62</v>
      </c>
      <c r="F16" s="58"/>
      <c r="G16" s="35" t="str">
        <f t="shared" si="0"/>
        <v/>
      </c>
      <c r="H16" s="41"/>
      <c r="K16" s="7"/>
    </row>
    <row r="17" spans="1:11" s="8" customFormat="1" ht="11.25" x14ac:dyDescent="0.2">
      <c r="A17" s="33">
        <v>5</v>
      </c>
      <c r="B17" s="31" t="s">
        <v>51</v>
      </c>
      <c r="C17" s="34" t="s">
        <v>46</v>
      </c>
      <c r="D17" s="49">
        <v>4</v>
      </c>
      <c r="E17" s="51">
        <v>45</v>
      </c>
      <c r="F17" s="58"/>
      <c r="G17" s="35" t="str">
        <f t="shared" si="0"/>
        <v/>
      </c>
      <c r="H17" s="41"/>
      <c r="K17" s="7"/>
    </row>
    <row r="18" spans="1:11" s="8" customFormat="1" ht="11.25" x14ac:dyDescent="0.2">
      <c r="A18" s="33">
        <v>6</v>
      </c>
      <c r="B18" s="31" t="s">
        <v>52</v>
      </c>
      <c r="C18" s="34" t="s">
        <v>46</v>
      </c>
      <c r="D18" s="49">
        <v>15</v>
      </c>
      <c r="E18" s="51">
        <v>21</v>
      </c>
      <c r="F18" s="58"/>
      <c r="G18" s="35" t="str">
        <f t="shared" si="0"/>
        <v/>
      </c>
      <c r="H18" s="41"/>
      <c r="K18" s="7"/>
    </row>
    <row r="19" spans="1:11" s="8" customFormat="1" ht="11.25" x14ac:dyDescent="0.2">
      <c r="A19" s="33">
        <v>7</v>
      </c>
      <c r="B19" s="31" t="s">
        <v>53</v>
      </c>
      <c r="C19" s="34" t="s">
        <v>46</v>
      </c>
      <c r="D19" s="49">
        <v>15</v>
      </c>
      <c r="E19" s="51">
        <v>26</v>
      </c>
      <c r="F19" s="58"/>
      <c r="G19" s="35" t="str">
        <f t="shared" si="0"/>
        <v/>
      </c>
      <c r="H19" s="41"/>
      <c r="K19" s="7"/>
    </row>
    <row r="20" spans="1:11" s="8" customFormat="1" ht="11.25" x14ac:dyDescent="0.2">
      <c r="A20" s="33">
        <v>8</v>
      </c>
      <c r="B20" s="31" t="s">
        <v>54</v>
      </c>
      <c r="C20" s="34" t="s">
        <v>46</v>
      </c>
      <c r="D20" s="49">
        <v>4</v>
      </c>
      <c r="E20" s="51">
        <v>285.88</v>
      </c>
      <c r="F20" s="58"/>
      <c r="G20" s="35" t="str">
        <f t="shared" si="0"/>
        <v/>
      </c>
      <c r="H20" s="41"/>
      <c r="K20" s="7"/>
    </row>
    <row r="21" spans="1:11" s="8" customFormat="1" ht="11.25" x14ac:dyDescent="0.2">
      <c r="A21" s="33">
        <v>9</v>
      </c>
      <c r="B21" s="31" t="s">
        <v>55</v>
      </c>
      <c r="C21" s="34" t="s">
        <v>46</v>
      </c>
      <c r="D21" s="49">
        <v>4</v>
      </c>
      <c r="E21" s="51">
        <v>1500</v>
      </c>
      <c r="F21" s="58"/>
      <c r="G21" s="35" t="str">
        <f t="shared" si="0"/>
        <v/>
      </c>
      <c r="H21" s="41"/>
      <c r="K21" s="7"/>
    </row>
    <row r="22" spans="1:11" s="8" customFormat="1" ht="67.5" x14ac:dyDescent="0.2">
      <c r="A22" s="33">
        <v>10</v>
      </c>
      <c r="B22" s="31" t="s">
        <v>56</v>
      </c>
      <c r="C22" s="34" t="s">
        <v>46</v>
      </c>
      <c r="D22" s="49">
        <v>1</v>
      </c>
      <c r="E22" s="51">
        <v>5012.67</v>
      </c>
      <c r="F22" s="58"/>
      <c r="G22" s="35" t="str">
        <f t="shared" si="0"/>
        <v/>
      </c>
      <c r="H22" s="41"/>
      <c r="K22" s="7"/>
    </row>
    <row r="23" spans="1:11" s="8" customFormat="1" ht="56.25" x14ac:dyDescent="0.2">
      <c r="A23" s="33">
        <v>11</v>
      </c>
      <c r="B23" s="31" t="s">
        <v>57</v>
      </c>
      <c r="C23" s="34" t="s">
        <v>46</v>
      </c>
      <c r="D23" s="49">
        <v>1</v>
      </c>
      <c r="E23" s="51">
        <v>971.6</v>
      </c>
      <c r="F23" s="58"/>
      <c r="G23" s="35" t="str">
        <f t="shared" si="0"/>
        <v/>
      </c>
      <c r="H23" s="41"/>
      <c r="K23" s="7"/>
    </row>
    <row r="24" spans="1:11" s="8" customFormat="1" ht="56.25" x14ac:dyDescent="0.2">
      <c r="A24" s="33">
        <v>12</v>
      </c>
      <c r="B24" s="31" t="s">
        <v>58</v>
      </c>
      <c r="C24" s="34" t="s">
        <v>46</v>
      </c>
      <c r="D24" s="49">
        <v>1</v>
      </c>
      <c r="E24" s="51">
        <v>3386.82</v>
      </c>
      <c r="F24" s="58"/>
      <c r="G24" s="35" t="str">
        <f t="shared" si="0"/>
        <v/>
      </c>
      <c r="H24" s="41"/>
      <c r="K24" s="7"/>
    </row>
    <row r="25" spans="1:11" s="8" customFormat="1" ht="45" x14ac:dyDescent="0.2">
      <c r="A25" s="33">
        <v>13</v>
      </c>
      <c r="B25" s="31" t="s">
        <v>59</v>
      </c>
      <c r="C25" s="34" t="s">
        <v>46</v>
      </c>
      <c r="D25" s="49">
        <v>3</v>
      </c>
      <c r="E25" s="51">
        <v>6191.69</v>
      </c>
      <c r="F25" s="58"/>
      <c r="G25" s="35" t="str">
        <f t="shared" si="0"/>
        <v/>
      </c>
      <c r="H25" s="41"/>
      <c r="K25" s="7"/>
    </row>
    <row r="26" spans="1:11" s="8" customFormat="1" ht="22.5" x14ac:dyDescent="0.2">
      <c r="A26" s="33">
        <v>14</v>
      </c>
      <c r="B26" s="31" t="s">
        <v>60</v>
      </c>
      <c r="C26" s="34" t="s">
        <v>46</v>
      </c>
      <c r="D26" s="49">
        <v>6</v>
      </c>
      <c r="E26" s="51">
        <v>2118.75</v>
      </c>
      <c r="F26" s="58"/>
      <c r="G26" s="35" t="str">
        <f t="shared" si="0"/>
        <v/>
      </c>
      <c r="H26" s="41"/>
      <c r="K26" s="7"/>
    </row>
    <row r="27" spans="1:11" s="27" customFormat="1" ht="9" x14ac:dyDescent="0.2">
      <c r="A27" s="37"/>
      <c r="E27" s="47"/>
      <c r="F27" s="67" t="s">
        <v>27</v>
      </c>
      <c r="G27" s="68"/>
      <c r="H27" s="42"/>
    </row>
    <row r="28" spans="1:11" ht="14.25" customHeight="1" x14ac:dyDescent="0.2">
      <c r="F28" s="69" t="str">
        <f>IF(SUM(G13:G26)=0,"",SUM(G13:G26))</f>
        <v/>
      </c>
      <c r="G28" s="70"/>
      <c r="H28" s="43"/>
    </row>
    <row r="29" spans="1:11" s="38" customFormat="1" ht="20.25" customHeight="1" x14ac:dyDescent="0.2">
      <c r="A29" s="60" t="str">
        <f>" - "&amp;Dados!B23</f>
        <v xml:space="preserve"> - O objeto do presente termo de referência será recebido em remessa única com prazo não superior a 30 (trinta) dias corridos, após recebimento da nota de empenho. Eventuais despesas de frete deverão ser arcadas pela firma vencedora do certame.</v>
      </c>
      <c r="B29" s="60"/>
      <c r="C29" s="60"/>
      <c r="D29" s="60"/>
      <c r="E29" s="60"/>
      <c r="F29" s="60"/>
      <c r="G29" s="60"/>
      <c r="H29" s="44"/>
    </row>
    <row r="30" spans="1:11" s="38" customFormat="1" ht="20.25" customHeight="1" x14ac:dyDescent="0.2">
      <c r="A30" s="60" t="str">
        <f>" - "&amp;Dados!B24</f>
        <v xml:space="preserve"> - Os itens deverão ser entregues no endereço: Rua Alcina Ponciano, 21, centro, sede da SMECELT. Horário das 09:00 às 16:00 horas, nos dias úteis, de segunda a sexta-feira. Sendo o frete, carga e descarga por conta do fornecedor até o local indicado.</v>
      </c>
      <c r="B30" s="60"/>
      <c r="C30" s="60"/>
      <c r="D30" s="60"/>
      <c r="E30" s="60"/>
      <c r="F30" s="60"/>
      <c r="G30" s="60"/>
      <c r="H30" s="44"/>
    </row>
    <row r="31" spans="1:11" s="38" customFormat="1" ht="9" x14ac:dyDescent="0.2">
      <c r="A31" s="60" t="str">
        <f>" - "&amp;Dados!B25</f>
        <v xml:space="preserve"> - O pagamento do objeto de que trata o PREGÃO ELETRÔNICO 047/2023, será efetuado pela Tesouraria da Prefeitura Municipal de Sumidouro.</v>
      </c>
      <c r="B31" s="60"/>
      <c r="C31" s="60"/>
      <c r="D31" s="60"/>
      <c r="E31" s="60"/>
      <c r="F31" s="60"/>
      <c r="G31" s="60"/>
      <c r="H31" s="44"/>
    </row>
    <row r="32" spans="1:11" s="27" customFormat="1" ht="9" x14ac:dyDescent="0.2">
      <c r="A32" s="60" t="str">
        <f>" - "&amp;Dados!B26</f>
        <v xml:space="preserve"> - Proposta válida por 60 (sessenta) dias</v>
      </c>
      <c r="B32" s="60"/>
      <c r="C32" s="60"/>
      <c r="D32" s="60"/>
      <c r="E32" s="60"/>
      <c r="F32" s="60"/>
      <c r="G32" s="60"/>
      <c r="H32" s="42"/>
    </row>
    <row r="33" spans="1:8" ht="21" customHeight="1" x14ac:dyDescent="0.2">
      <c r="A33" s="60" t="str">
        <f>" - "&amp;Dados!B28</f>
        <v xml:space="preserve"> - A Licitante poderá apresentar prospecto, ficha técnica ou outros documentos com informações que permitam a melhor identificação e qualificação do(s) item(ns) licitado(s);</v>
      </c>
      <c r="B33" s="60"/>
      <c r="C33" s="60"/>
      <c r="D33" s="60"/>
      <c r="E33" s="60"/>
      <c r="F33" s="60"/>
      <c r="G33" s="60"/>
      <c r="H33" s="45"/>
    </row>
    <row r="34" spans="1:8" ht="21.75" customHeight="1" x14ac:dyDescent="0.2">
      <c r="A34" s="60" t="str">
        <f>" - "&amp;Dados!B29</f>
        <v xml:space="preserve"> - A proposta de preços ajustada ao lance final deverá conter o valor numérico dos preços unitários e totais, não podendo exceder o valor do lance final;</v>
      </c>
      <c r="B34" s="60"/>
      <c r="C34" s="60"/>
      <c r="D34" s="60"/>
      <c r="E34" s="60"/>
      <c r="F34" s="60"/>
      <c r="G34" s="60"/>
      <c r="H34" s="45"/>
    </row>
    <row r="35" spans="1:8" ht="21.75" customHeight="1" x14ac:dyDescent="0.2">
      <c r="A35"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5" s="60"/>
      <c r="C35" s="60"/>
      <c r="D35" s="60"/>
      <c r="E35" s="60"/>
      <c r="F35" s="60"/>
      <c r="G35" s="60"/>
      <c r="H35" s="45"/>
    </row>
    <row r="36" spans="1:8" ht="21.75" customHeight="1" x14ac:dyDescent="0.2">
      <c r="A36"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6" s="60"/>
      <c r="C36" s="60"/>
      <c r="D36" s="60"/>
      <c r="E36" s="60"/>
      <c r="F36" s="60"/>
      <c r="G36" s="60"/>
      <c r="H36" s="45"/>
    </row>
    <row r="37" spans="1:8" ht="21.75" customHeight="1" x14ac:dyDescent="0.2">
      <c r="A37"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7" s="60"/>
      <c r="C37" s="60"/>
      <c r="D37" s="60"/>
      <c r="E37" s="60"/>
      <c r="F37" s="60"/>
      <c r="G37" s="60"/>
      <c r="H37" s="45"/>
    </row>
    <row r="38" spans="1:8" ht="21.75" customHeight="1" x14ac:dyDescent="0.2">
      <c r="A38" s="60" t="str">
        <f>" - "&amp;Dados!B33</f>
        <v xml:space="preserve"> - Declaramos que até a presente data inexistem fatos impeditivos a participação desta empresa ao presente certame licitatório, ciente da obrigatoriedade de declarar ocorrências posteriores;</v>
      </c>
      <c r="B38" s="60"/>
      <c r="C38" s="60"/>
      <c r="D38" s="60"/>
      <c r="E38" s="60"/>
      <c r="F38" s="60"/>
      <c r="G38" s="60"/>
      <c r="H38" s="45"/>
    </row>
    <row r="39" spans="1:8" ht="30" customHeight="1" x14ac:dyDescent="0.2">
      <c r="A39"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9" s="60"/>
      <c r="C39" s="60"/>
      <c r="D39" s="60"/>
      <c r="E39" s="60"/>
      <c r="F39" s="60"/>
      <c r="G39" s="60"/>
    </row>
    <row r="40" spans="1:8" ht="25.5" customHeight="1" x14ac:dyDescent="0.2">
      <c r="A40"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40" s="60"/>
      <c r="C40" s="60"/>
      <c r="D40" s="60"/>
      <c r="E40" s="60"/>
      <c r="F40" s="60"/>
      <c r="G40" s="60"/>
    </row>
  </sheetData>
  <sheetProtection algorithmName="SHA-512" hashValue="k2S2PA7OuZWBSiTnZc1uLAU381J0qN8L/fknpLtpbzPKcVe1Mgk/vdL8kkU2lyokUhMBmMcPuLrEbOO622pMJg==" saltValue="g5U4K2pJ+2/IYvT2HlHl7Q==" spinCount="100000" sheet="1" objects="1" scenarios="1"/>
  <autoFilter ref="A11:G40" xr:uid="{00000000-0009-0000-0000-000000000000}"/>
  <mergeCells count="23">
    <mergeCell ref="A29:G29"/>
    <mergeCell ref="A30:G30"/>
    <mergeCell ref="A31:G31"/>
    <mergeCell ref="B8:G8"/>
    <mergeCell ref="A32:G32"/>
    <mergeCell ref="B9:G9"/>
    <mergeCell ref="F27:G27"/>
    <mergeCell ref="F28:G28"/>
    <mergeCell ref="D10:G10"/>
    <mergeCell ref="C6:D6"/>
    <mergeCell ref="E6:F6"/>
    <mergeCell ref="A2:G2"/>
    <mergeCell ref="A3:G3"/>
    <mergeCell ref="A4:G4"/>
    <mergeCell ref="A5:G5"/>
    <mergeCell ref="A39:G39"/>
    <mergeCell ref="A40:G40"/>
    <mergeCell ref="A33:G33"/>
    <mergeCell ref="A34:G34"/>
    <mergeCell ref="A35:G35"/>
    <mergeCell ref="A36:G36"/>
    <mergeCell ref="A37:G37"/>
    <mergeCell ref="A38:G38"/>
  </mergeCells>
  <phoneticPr fontId="0" type="noConversion"/>
  <conditionalFormatting sqref="F27">
    <cfRule type="expression" dxfId="11" priority="1" stopIfTrue="1">
      <formula>IF($J27="Empate",IF(H27=1,TRUE(),FALSE()),FALSE())</formula>
    </cfRule>
    <cfRule type="expression" dxfId="10" priority="2" stopIfTrue="1">
      <formula>IF(H27="&gt;",FALSE(),IF(H27&gt;0,TRUE(),FALSE()))</formula>
    </cfRule>
    <cfRule type="expression" dxfId="9" priority="3" stopIfTrue="1">
      <formula>IF(H27="&gt;",TRUE(),FALSE())</formula>
    </cfRule>
  </conditionalFormatting>
  <conditionalFormatting sqref="F28">
    <cfRule type="expression" dxfId="8" priority="4" stopIfTrue="1">
      <formula>IF($J27="OK",IF(H27=1,TRUE(),FALSE()),FALSE())</formula>
    </cfRule>
    <cfRule type="expression" dxfId="7" priority="5" stopIfTrue="1">
      <formula>IF($J27="Empate",IF(H27=1,TRUE(),FALSE()),FALSE())</formula>
    </cfRule>
    <cfRule type="expression" dxfId="6" priority="6" stopIfTrue="1">
      <formula>IF($J27="Empate",IF(H27=2,TRUE(),FALSE()),FALSE())</formula>
    </cfRule>
  </conditionalFormatting>
  <conditionalFormatting sqref="F13:F26">
    <cfRule type="cellIs" dxfId="5" priority="11" stopIfTrue="1" operator="equal">
      <formula>""</formula>
    </cfRule>
  </conditionalFormatting>
  <conditionalFormatting sqref="D13:D26">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6">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6">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3"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6" width="24.85546875" customWidth="1"/>
    <col min="7" max="8" width="14" customWidth="1"/>
    <col min="9" max="9" width="19.28515625" customWidth="1"/>
    <col min="10" max="13" width="14.5703125" customWidth="1"/>
    <col min="14" max="15" width="9.28515625" customWidth="1"/>
  </cols>
  <sheetData>
    <row r="1" spans="1:7" x14ac:dyDescent="0.2">
      <c r="A1" s="16" t="s">
        <v>9</v>
      </c>
      <c r="B1" s="5" t="s">
        <v>61</v>
      </c>
      <c r="E1" s="4"/>
      <c r="F1" s="4"/>
      <c r="G1" s="4"/>
    </row>
    <row r="2" spans="1:7" x14ac:dyDescent="0.2">
      <c r="A2" s="16" t="s">
        <v>10</v>
      </c>
      <c r="B2" s="5" t="s">
        <v>62</v>
      </c>
      <c r="E2" s="4"/>
      <c r="F2" s="4"/>
      <c r="G2" s="4"/>
    </row>
    <row r="3" spans="1:7" x14ac:dyDescent="0.2">
      <c r="A3" s="16" t="s">
        <v>11</v>
      </c>
      <c r="B3" s="5" t="s">
        <v>63</v>
      </c>
      <c r="C3" s="5"/>
      <c r="E3" s="54"/>
      <c r="F3" s="4"/>
      <c r="G3" s="4"/>
    </row>
    <row r="4" spans="1:7" x14ac:dyDescent="0.2">
      <c r="A4" s="16" t="s">
        <v>12</v>
      </c>
      <c r="B4" s="5" t="s">
        <v>71</v>
      </c>
      <c r="C4" s="5"/>
      <c r="E4" s="54"/>
      <c r="F4" s="4"/>
      <c r="G4" s="4"/>
    </row>
    <row r="5" spans="1:7" x14ac:dyDescent="0.2">
      <c r="A5" s="16" t="s">
        <v>13</v>
      </c>
      <c r="B5" s="5" t="s">
        <v>44</v>
      </c>
      <c r="C5" s="5"/>
      <c r="E5" s="54"/>
      <c r="F5" s="4"/>
      <c r="G5" s="4"/>
    </row>
    <row r="6" spans="1:7" x14ac:dyDescent="0.2">
      <c r="A6" s="16" t="s">
        <v>31</v>
      </c>
      <c r="B6" s="12" t="s">
        <v>45</v>
      </c>
      <c r="C6" s="5"/>
      <c r="E6" s="54"/>
      <c r="F6" s="4"/>
      <c r="G6" s="4"/>
    </row>
    <row r="7" spans="1:7" x14ac:dyDescent="0.2">
      <c r="A7" s="16" t="s">
        <v>14</v>
      </c>
      <c r="B7" s="5" t="s">
        <v>30</v>
      </c>
      <c r="C7" s="5"/>
      <c r="E7" s="54"/>
      <c r="F7" s="4"/>
      <c r="G7" s="4"/>
    </row>
    <row r="8" spans="1:7" x14ac:dyDescent="0.2">
      <c r="A8" s="25" t="s">
        <v>23</v>
      </c>
      <c r="B8" s="48">
        <v>53070.159999999996</v>
      </c>
      <c r="C8" s="5"/>
      <c r="E8" s="54"/>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6" t="s">
        <v>33</v>
      </c>
      <c r="E14" s="4"/>
      <c r="F14" s="4"/>
      <c r="G14" s="4"/>
    </row>
    <row r="15" spans="1:7" x14ac:dyDescent="0.2">
      <c r="A15" s="56" t="s">
        <v>34</v>
      </c>
      <c r="E15" s="4"/>
      <c r="F15" s="4"/>
      <c r="G15" s="4"/>
    </row>
    <row r="16" spans="1:7" x14ac:dyDescent="0.2">
      <c r="A16" s="56" t="s">
        <v>35</v>
      </c>
      <c r="B16" s="24"/>
      <c r="E16" s="24"/>
      <c r="F16" s="4"/>
      <c r="G16" s="4"/>
    </row>
    <row r="17" spans="1:256" s="23" customFormat="1" ht="25.5" x14ac:dyDescent="0.2">
      <c r="A17" s="22" t="s">
        <v>21</v>
      </c>
      <c r="B17" s="57" t="s">
        <v>64</v>
      </c>
      <c r="C17" s="57" t="s">
        <v>65</v>
      </c>
      <c r="D17" s="57"/>
      <c r="E17" s="57"/>
      <c r="F17" s="57"/>
      <c r="G17" s="24"/>
      <c r="H17" s="24"/>
      <c r="I17" s="24"/>
      <c r="J17" s="24"/>
      <c r="K17" s="24"/>
      <c r="L17" s="24"/>
      <c r="M17" s="24"/>
    </row>
    <row r="18" spans="1:256" s="23" customFormat="1" x14ac:dyDescent="0.2">
      <c r="A18" s="22" t="s">
        <v>22</v>
      </c>
      <c r="B18" s="55"/>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63.75" x14ac:dyDescent="0.2">
      <c r="A23" s="20" t="s">
        <v>15</v>
      </c>
      <c r="B23" s="21" t="s">
        <v>66</v>
      </c>
      <c r="E23" s="4"/>
      <c r="F23" s="4"/>
      <c r="G23" s="53"/>
    </row>
    <row r="24" spans="1:256" ht="63.75" x14ac:dyDescent="0.2">
      <c r="A24" s="20" t="s">
        <v>16</v>
      </c>
      <c r="B24" s="21" t="s">
        <v>67</v>
      </c>
      <c r="E24" s="4"/>
      <c r="F24" s="4"/>
      <c r="G24" s="53"/>
    </row>
    <row r="25" spans="1:256" ht="38.25" x14ac:dyDescent="0.2">
      <c r="A25" s="20" t="s">
        <v>17</v>
      </c>
      <c r="B25" s="12" t="s">
        <v>68</v>
      </c>
      <c r="C25" s="9"/>
      <c r="E25" s="4"/>
      <c r="F25" s="4"/>
      <c r="G25" s="53"/>
    </row>
    <row r="26" spans="1:256" ht="25.5" x14ac:dyDescent="0.2">
      <c r="A26" s="20" t="s">
        <v>18</v>
      </c>
      <c r="B26" s="21" t="s">
        <v>28</v>
      </c>
      <c r="E26" s="4"/>
      <c r="F26" s="4"/>
      <c r="G26" s="53"/>
    </row>
    <row r="27" spans="1:256" x14ac:dyDescent="0.2">
      <c r="A27" s="20" t="s">
        <v>32</v>
      </c>
      <c r="B27" s="59" t="s">
        <v>69</v>
      </c>
      <c r="G27" s="53"/>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2023-02-17T15:56:37Z</cp:lastPrinted>
  <dcterms:created xsi:type="dcterms:W3CDTF">2006-04-18T17:38:46Z</dcterms:created>
  <dcterms:modified xsi:type="dcterms:W3CDTF">2023-04-13T18:58:29Z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