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02-23 - Eventual Aquisição de Medicamentos para Hospital - SMS\"/>
    </mc:Choice>
  </mc:AlternateContent>
  <xr:revisionPtr revIDLastSave="0" documentId="13_ncr:1_{70D59F4A-6743-4F17-825C-974AB3A44839}"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Preços'!$A$11:$G$325</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13" i="1"/>
  <c r="A319" i="1" l="1"/>
  <c r="A320" i="1"/>
  <c r="A321" i="1"/>
  <c r="A322" i="1"/>
  <c r="A323" i="1"/>
  <c r="A324" i="1"/>
  <c r="A325" i="1"/>
  <c r="A318" i="1"/>
  <c r="E6" i="1"/>
  <c r="A4" i="1"/>
  <c r="A316" i="1"/>
  <c r="A317" i="1"/>
  <c r="A315" i="1"/>
  <c r="A314" i="1"/>
  <c r="A6" i="1"/>
  <c r="A5" i="1"/>
  <c r="A3" i="1"/>
  <c r="F313" i="1" l="1"/>
</calcChain>
</file>

<file path=xl/sharedStrings.xml><?xml version="1.0" encoding="utf-8"?>
<sst xmlns="http://schemas.openxmlformats.org/spreadsheetml/2006/main" count="656" uniqueCount="367">
  <si>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</si>
  <si>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</si>
  <si>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</si>
  <si>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</si>
  <si>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</si>
  <si>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</si>
  <si>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</si>
  <si>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</si>
  <si>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</si>
  <si>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</si>
  <si>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</si>
  <si>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</si>
  <si>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</si>
  <si>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</si>
  <si>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</si>
  <si>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</si>
  <si>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</si>
  <si>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</si>
  <si>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</si>
  <si>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</si>
  <si>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</si>
  <si>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</si>
  <si>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</si>
  <si>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</si>
  <si>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</si>
  <si>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</si>
  <si>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</si>
  <si>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</si>
  <si>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</si>
  <si>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</si>
  <si>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</si>
  <si>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</si>
  <si>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</si>
  <si>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</si>
  <si>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</si>
  <si>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</si>
  <si>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</si>
  <si>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</si>
  <si>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</si>
  <si>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</si>
  <si>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</si>
  <si>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</si>
  <si>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</si>
  <si>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</si>
  <si>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</si>
  <si>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Homologação: __/__/2023</t>
  </si>
  <si>
    <t>Previsão Publicação: __/__/2023</t>
  </si>
  <si>
    <t>UNID</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</si>
  <si>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</si>
  <si>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</si>
  <si>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Prazo da Ata: 12 meses a contar de sua assinatura.</t>
  </si>
  <si>
    <t>AAS (ÁCIDO ACETILSALICÍLICO) 100 MG</t>
  </si>
  <si>
    <t>ACETATO DE DEXAMETASONA CREME - BISNAGA COM 15G</t>
  </si>
  <si>
    <t>Bisnagas</t>
  </si>
  <si>
    <t>ÁCIDO ACÉTICO 5% 1 LITRO</t>
  </si>
  <si>
    <t xml:space="preserve">ÁCIDO FÓLICO 5 MG </t>
  </si>
  <si>
    <t>ÁCIDO TRANEXANICO 250MG COMPRIMIDO</t>
  </si>
  <si>
    <t>ÁCIDO TRANEXANICO 50MG/5ML INJETÁVEL (AMPOLA 5ML)</t>
  </si>
  <si>
    <t xml:space="preserve">Ampolas </t>
  </si>
  <si>
    <t>ADENOSINA INJETÁVEL (SOLUÇÃO) 6MG/ 2ML (REF. ADENOCARD)</t>
  </si>
  <si>
    <t>AGUA P/ INJEÇÃO 10ML</t>
  </si>
  <si>
    <t>ÁGUA P/ INJEÇÃO SOLUÇÃO INJETÁVEL ENDOVENOSA (FRASCO PLÁSTICO TRANSPARENTE DE 1000ML- SISTEMA FECHADO)</t>
  </si>
  <si>
    <t>ÁGUA P/ INJEÇÃO SOLUÇÃO INJETÁVEL ENDOVENOSA (FRASCO PLÁSTICO TRANSPARENTE DE 500ML- SISTEMA FECHADO)</t>
  </si>
  <si>
    <t xml:space="preserve">ALBENDAZOL 40MG/ML </t>
  </si>
  <si>
    <t>ALBUMINA HUMANA 20% INJETÁVEL (FRASCO 50ML)</t>
  </si>
  <si>
    <t>ALTEPLASE 50MG - PÓ LIOFILIZADO- ADMINISTRAÇÃO ENDOVENOSA (REF. ACTILYSE)</t>
  </si>
  <si>
    <t xml:space="preserve">AMINOFILINA 100MG  </t>
  </si>
  <si>
    <t>AMINOFILINA 24MG/ML INJETÁVEL (AMPOLA 10ML)</t>
  </si>
  <si>
    <t>AMOXACILINA 250 MG + ÁCIDO CLAVULANICO 62,50 MG + VEÍCULO QSP 5 ML - PÓ PARA SUSPENSÃO ORAL</t>
  </si>
  <si>
    <t>AMOXACILINA 500 MG + ÁCIDO CLAVULANICO 125 MG</t>
  </si>
  <si>
    <t>AMOXICILINA 1G+CLAVULANATO DE POTÁSSIO 200MG - AMPOLA FRASCO - PÓ PARA SOLUÇÃO INJETÁVEL</t>
  </si>
  <si>
    <t>AMPICILINA 1G INJETÁVEL</t>
  </si>
  <si>
    <t>ANESTÉSICO TÓPICO LIDOCAÍNA EMBALAGEM CONTENDO 01 FRASCO COM 50 ML</t>
  </si>
  <si>
    <t>ARGIROL - SOLUÇÃO OFTALMOLÓGICA ESTÉRIL - FRASCO PLÁSTICO CONTA-GOTAS CONTENDO 5 ML DE SOLUÇÃO OFTALMICA ESTÉRIL DE VITELINATO DE PRATA (100 MG/ML)</t>
  </si>
  <si>
    <t xml:space="preserve">ATENOLOL 25MG </t>
  </si>
  <si>
    <t xml:space="preserve">ATENOLOL 50MG </t>
  </si>
  <si>
    <t>ATORVASTATINA 40 MG</t>
  </si>
  <si>
    <t>AZITROMICINA DI-HIDRATADA 500 MG</t>
  </si>
  <si>
    <t>BENZILPENICILINA BENZATINA 1.200.000 UI INJETÁVEL</t>
  </si>
  <si>
    <t>BENZILPENICILINA BENZATINA 600.000 UI INJETÁVEL</t>
  </si>
  <si>
    <t>BENZILPENICILINA G POTÁSSICA INJETÁVEL - 5.000 UI/FRASCO</t>
  </si>
  <si>
    <t>BENZOILMETRONIDAZOL 40 MG/ ML</t>
  </si>
  <si>
    <t>BESILATO DE ANLODIPINO 5MG</t>
  </si>
  <si>
    <t>BESILATO DE ATRACÚRIO 10MG/ML INJETÁVEL (AMPOLA 5ML)</t>
  </si>
  <si>
    <t>BICARBONATO DE SÓDIO 8,4% - FRASCO CONTENDO 250 ML</t>
  </si>
  <si>
    <t xml:space="preserve">BISACODIL 5 MG COMPRIMIDO </t>
  </si>
  <si>
    <t>BISSULFATO DE CLOPIDOGREL 75MG</t>
  </si>
  <si>
    <t>BROMAZEPAM 3 MG</t>
  </si>
  <si>
    <t>BROMETO DE IPATRÓPIO 25 MG/ ML</t>
  </si>
  <si>
    <t xml:space="preserve">BROMETO DE PANCURÔNIO 2MG/ML INJETÁVEL AMPOLA </t>
  </si>
  <si>
    <t>BROMETO DE ROCURÔNIO - 10 MG/ ML - FRASCO-AMPOLA COM 5 ML</t>
  </si>
  <si>
    <t>BROMIDRATO DE FENOTEROL 5MG/ML</t>
  </si>
  <si>
    <t>BROMIDRATO DE FENOTEROL GOTAS ( FRASCO 20ML)</t>
  </si>
  <si>
    <t>BROMOPRIDA 10MG</t>
  </si>
  <si>
    <t>BROMOPRIDA 10MG INJETÁVEL 5 MG/ML (AMPOLA COM 02 ML)</t>
  </si>
  <si>
    <t xml:space="preserve">BUTILBROMETO DE ESCOPOLAMINA + DIPIRONA SÓDICA 10 + 250MG (AMPOLA 5ML) </t>
  </si>
  <si>
    <t xml:space="preserve">BUTILBROMETO DE ESCOPOLAMINA 10 MG </t>
  </si>
  <si>
    <t>BUTILBROMETO DE ESCOPOLAMINA 10MG/ML</t>
  </si>
  <si>
    <t xml:space="preserve">BUTILBROMETO DE ESCOPOLAMINA 20MG/ML INJETÁVEL (AMPOLA 1ML) </t>
  </si>
  <si>
    <t>CAL SODADA 4,3 QUILOS</t>
  </si>
  <si>
    <t>Galões</t>
  </si>
  <si>
    <t>CAPTOPRIL 25 MG</t>
  </si>
  <si>
    <t>CAPTOPRIL 50 MG</t>
  </si>
  <si>
    <t>CARBAMAZEPINA 200 MG</t>
  </si>
  <si>
    <t>CARBONATO DE LÍTIO 300 MG</t>
  </si>
  <si>
    <t xml:space="preserve">CARVEDILOL 25MG </t>
  </si>
  <si>
    <t>CARVEDILOL 6,25MG</t>
  </si>
  <si>
    <t>CEFALEXINA 250 MG/ 05 ML</t>
  </si>
  <si>
    <t xml:space="preserve">CEFALEXINA 500MG </t>
  </si>
  <si>
    <t>CEFALOTINA 1G INJETÁVEL</t>
  </si>
  <si>
    <t>CEFAZOLINA 1G INJETÁVEL (AMPOLA-FRASCO)</t>
  </si>
  <si>
    <t>CEFEPIMA 1G INJETÁVEL ENDOVENOSA - FRASCO - AMPOLA</t>
  </si>
  <si>
    <t>CEFTRIAXONA SÓDICA 1G ENDOVENOSA</t>
  </si>
  <si>
    <t>CEFTRIAXONA SÓDICA 1G INTRA-MUSCULAR</t>
  </si>
  <si>
    <t xml:space="preserve">CETOCONAZOL 200MG </t>
  </si>
  <si>
    <t>CETOCONAZOL CREME - BISNAGA DE 30G</t>
  </si>
  <si>
    <t xml:space="preserve">CETOPROFENO 100MG IV </t>
  </si>
  <si>
    <t>CETOPROFENO 50MG/ ML INTRAMUSCULAR</t>
  </si>
  <si>
    <t xml:space="preserve">CILOSTAZOL 100MG </t>
  </si>
  <si>
    <t>CIMETIDINA 300MG/ 2 ML (AMPOLA 2 ML)</t>
  </si>
  <si>
    <t>CIMETIDINA 200 MG</t>
  </si>
  <si>
    <t xml:space="preserve">CINARIZINA 75MG  </t>
  </si>
  <si>
    <t>CIPROFLOXACINO 2MG/ML INJETÁVEL SISTEMA FECHADO (FRASCO 100ML)</t>
  </si>
  <si>
    <t>CIPROFLOXACINO SOLUÇÃO OFTALMOLÓGICA 0,3%</t>
  </si>
  <si>
    <t xml:space="preserve">CITRATO DE FENTANILA 0,05 MG/ML (AMPOLA DE 02 ML) COM CONSERVANTE </t>
  </si>
  <si>
    <t xml:space="preserve">CITRATO DE FENTANILA 0,05 MG/ML (FRASCOS-AMPOLA DE 10 ML) COM CONSERVANTE </t>
  </si>
  <si>
    <t xml:space="preserve">CLARITROMICINA 500MG  </t>
  </si>
  <si>
    <t>CLONAZEPAM 0,5 MG</t>
  </si>
  <si>
    <t>CLONAZEPAM 02 MG</t>
  </si>
  <si>
    <t>CLONAZEPAM GOTAS 2,5 MG/ML</t>
  </si>
  <si>
    <t>CLORETO DE POTÁSSIO A 10% INJETÁVEL (AMPOLA 10ML)</t>
  </si>
  <si>
    <t>CLORETO DE POTÁSSIO XAROPE 60 MG/ ML</t>
  </si>
  <si>
    <t>CLORETO DE SÓDIO A 20% INJETÁVEL (AMPOLA 10ML)</t>
  </si>
  <si>
    <t>CLORIDRATO DE AMBROXOL 15 MG/ 05 ML</t>
  </si>
  <si>
    <t>CLORIDRATO DE AMBROXOL 30 MG/ 05 ML</t>
  </si>
  <si>
    <t xml:space="preserve">CLORIDRATO DE AMIODARONA 200MG </t>
  </si>
  <si>
    <t>CLORIDRATO DE AMIODARONA 50MG/ML INJETÁVEL (AMPOLA 3ML)</t>
  </si>
  <si>
    <t>CLORIDRATO DE AMITRIPTILINA 25 MG</t>
  </si>
  <si>
    <t>CLORIDRATO DE BIPERIDENO 2 MG</t>
  </si>
  <si>
    <t>CLORIDRATO DE BUPIVACAÍNA 0,5% + GLICOSE 8% INJETÁVEL (AMPOLA 4ML)</t>
  </si>
  <si>
    <t>CLORIDRATO DE BUPIVACAÍNA 0,50% SEM VASOCONSTRITOR (5MG/ ML) - SOL. INJETÁVEL</t>
  </si>
  <si>
    <t>CLORIDRATO DE BUPIVACAÍNA PARA RAQUIANESTESIA 0,50% (5 MG/ML) SOL. INJETÁVEL - ISOBÁRICA (AMPOLA 04ML)</t>
  </si>
  <si>
    <t xml:space="preserve">CLORIDRATO DE CIPROFLOXACINO 500 MG  </t>
  </si>
  <si>
    <t>CLORIDRATO DE CLONIDINA 0,100 MG COMPRIMIDO (REF. ATENSINA)</t>
  </si>
  <si>
    <t>CLORIDRATO DE CLORPROMAZINA 100 MG</t>
  </si>
  <si>
    <t>CLORIDRATO DE CLORPROMAZINA 25 MG</t>
  </si>
  <si>
    <t>CLORIDRATO DE CLORPROMAZINA 25MG - SOLUÇÃO INJETÁVEL 5 MG/ML</t>
  </si>
  <si>
    <t>CLORIDRATO DE DEXMEDETOMIDINA 100 MCG/ML EM EMBALAGEM CONTENDO 5 FRASCOS-AMPOLA FLIP-TOP DE 2 ML DE SOLUÇÃO INJETÁVEL CONCENTRADA PARA INFUSÃO (REF. PRECEDEX)</t>
  </si>
  <si>
    <t>CLORIDRATO DE DEXTROCETAMINA 50 MG (FRASCOS-AMPOLA DE 10 ML)</t>
  </si>
  <si>
    <t>CLORIDRATO DE DOBUTAMINA 12,5MG/ML INJETÁVEL (AMPOLA 20ML)</t>
  </si>
  <si>
    <t>CLORIDRATO DE DOPAMINA 5MGML INJETÁVEL(AMPOLA 10ML)</t>
  </si>
  <si>
    <t>CLORIDRATO DE ESMOLOL 10MG/ML FRASCO-AMPOLA DE 10ML</t>
  </si>
  <si>
    <t>CLORIDRATO DE ETILEFRINA 10MG/ML INJETÁVEL (AMPOLA 1ML)</t>
  </si>
  <si>
    <t>CLORIDRATO DE HIDRALAZINA 20MG/ML INJETÁVEL (AMPOLA 1ML)</t>
  </si>
  <si>
    <t xml:space="preserve">CLORIDRATO DE HIDRALAZINA 25MG </t>
  </si>
  <si>
    <t>CLORIDRATO DE ISOXSUPRINA 10MG INJETÁVEL (AMPOLA 2ML)</t>
  </si>
  <si>
    <t>CLORIDRATO DE LEVOMEPROMAZINA - SOLUÇÃO ORAL 40 MG/ML (GOTAS 4%) FRASCO COM 20 ML</t>
  </si>
  <si>
    <t>CLORIDRATO DE LEVOMEPROMAZINA 100 MG</t>
  </si>
  <si>
    <t>CLORIDRATO DE LEVOMEPROMAZINA 25 MG</t>
  </si>
  <si>
    <t>CLORIDRATO DE LIDOCAÍNA 2% (FRASCO) 05 ML SEM VASO</t>
  </si>
  <si>
    <t>CLORIDRATO DE LIDOCAÍNA 2% (FRASCO) 20 ML SEM VASO</t>
  </si>
  <si>
    <t>CLORIDRATO DE LIDOCAÍNA GEL 2% - BISNAGA DE 30G</t>
  </si>
  <si>
    <t>CLORIDRATO DE LIDOCAÍNA PESADA 5% + GLICOSE 7% INJETÁVEL (AMPOLA 2ML)</t>
  </si>
  <si>
    <t xml:space="preserve">CLORIDRATO DE METFORMINA 500MG </t>
  </si>
  <si>
    <t xml:space="preserve">CLORIDRATO DE METFORMINA 850MG </t>
  </si>
  <si>
    <t xml:space="preserve">CLORIDRATO DE METOCLOPRAMIDA 10MG  </t>
  </si>
  <si>
    <t>CLORIDRATO DE METOCLOPRAMIDA 10MG INJETÁVEL 5 MG/ML (AMPOLA 2ML)</t>
  </si>
  <si>
    <t>CLORIDRATO DE METOCLOPRAMIDA 4 MG/ ML</t>
  </si>
  <si>
    <t>CLORIDRATO DE NALBUFINA 10MG/ML</t>
  </si>
  <si>
    <t>CLORIDRATO DE NALOXONA 0,4MG/ML INJETÁVEL (AMPOLA 1ML)</t>
  </si>
  <si>
    <t>CLORIDRATO DE ONDANSETRONA 2MG/ML INJETÁVEL (AMPOLA 1ML)</t>
  </si>
  <si>
    <t xml:space="preserve">CLORIDRATO DE ONDANSETRONA 8MG  </t>
  </si>
  <si>
    <t>CLORIDRATO DE PETIDINA 50MG/ML INJETÁVEL (AMPOLA 2ML)</t>
  </si>
  <si>
    <t>CLORIDRATO DE PIPERIDOLATO 100 MG: HESPERIDINA (COMPLEXO) 50 MG; ÁCIDO ASCÓRBICO 50MG</t>
  </si>
  <si>
    <t>Drágeas</t>
  </si>
  <si>
    <t>CLORIDRATO DE PROMETAZINA 25 MG/ML INJETÁVEL (AMPOLA 2ML)</t>
  </si>
  <si>
    <t>CLORIDRATO DE PROMETAZINA 25 MG</t>
  </si>
  <si>
    <t>CLORIDRATO DE PROXIMETACAÍNA 0,5% SOLUÇÃO OFTÁLMICA ESÉRIL FRASCO PLÁSTICO CONTA-GOTAS CONTENDO 5 ML</t>
  </si>
  <si>
    <t xml:space="preserve">CLORIDRATO DE PROPANOLOL 40 MG </t>
  </si>
  <si>
    <t>CLORIDRATO DE SUXAMETÔNIO 100MG (AMPOLA)</t>
  </si>
  <si>
    <t>CLORIDRATO DE TIAMINA 300MG</t>
  </si>
  <si>
    <t>CLORIDRATO DE TRAMADOL 50 MG</t>
  </si>
  <si>
    <t>CLORIDRATO DE TRAMADOL 50MG/ML INJETÁVEL (AMPOLA 2ML)</t>
  </si>
  <si>
    <t xml:space="preserve">COLAGENASE 0,6U/G + CLORANFENICOL 0,01G/G </t>
  </si>
  <si>
    <t>Tubos</t>
  </si>
  <si>
    <t>COLECALCIFEROL (VITAMINA D3) + ÓXIDO DE ZINCO + RETINOL 45 GRAMAS</t>
  </si>
  <si>
    <t xml:space="preserve">COLÍRIO ANESTÉSICO - SOLUÇÃO OFTALMOLÓGICA - CLORIDRATO DE TETRACAÍNA (10MG/ 1 ML) + CLORIDRATO DE FENILEFRINA (1MG / 1ML) </t>
  </si>
  <si>
    <t>COMPLEXO B - POLIVITAMÍNICO - SOLUÇÃO ORAL FRASCO 100 ML</t>
  </si>
  <si>
    <t>DESLANOSÍDEO 0,2 MG/ML INJETÁVEL (AMPOLA 1ML)</t>
  </si>
  <si>
    <t>DEXAMETASONA SUSPENSÃO OFTÁLMICA 0,1% (1 MG/ML)</t>
  </si>
  <si>
    <t xml:space="preserve">DEXAMETASONA 4 MG / ML INJETÁVEL (AMPOLA 2,5 ML) </t>
  </si>
  <si>
    <t>DICLOFENACO RESINATO 15 MG/ ML</t>
  </si>
  <si>
    <t>DEXCLORFENIRAMINA 2MG COMPRIMIDO</t>
  </si>
  <si>
    <t>DIAZEPAM 05 MG</t>
  </si>
  <si>
    <t>DIAZEPAM 10 MG</t>
  </si>
  <si>
    <t>DIAZEPAM 5MG/ML INJETÁVEL (AMPOLA 2ML)</t>
  </si>
  <si>
    <t xml:space="preserve">DICLOFENACO POTÁSSICO 50MG </t>
  </si>
  <si>
    <t>DICLOFENACO SÓDICO 25MG/ML INJETÁVEL (AMPOLA 3ML)</t>
  </si>
  <si>
    <t xml:space="preserve">DICLOFENACO SÓDICO 50MG </t>
  </si>
  <si>
    <t>DICLORIDRATO DE BETAISTINA 24MG</t>
  </si>
  <si>
    <t xml:space="preserve">DIGOXINA 0,25MG </t>
  </si>
  <si>
    <t xml:space="preserve">DIOSMINA + HESPERIDINA 450MG + 50 MG </t>
  </si>
  <si>
    <t xml:space="preserve">DIPIRONA SÓDICA 500MG </t>
  </si>
  <si>
    <t>DIPIRONA SÓDICA 500 MG/ML INJETÁVEL (AMPOLA 2ML)</t>
  </si>
  <si>
    <t>DIPIRONA SÓDICA 500 MG/ML INJETÁVEL (AMPOLA 10ML)</t>
  </si>
  <si>
    <t>DIPIRONA SÓDICA GOTAS 500 MG/ ML</t>
  </si>
  <si>
    <t>DIPROPIONATO DE BECLOMETASONA 400MCG+SALBUTAMOL 800MCG (NA FORMA DE SULFATO DE SALBUTAMOL) FLACONETES CONTENDO 2 ML - CADA - SUSPENSÃO INALATÓRIA (REF. CLENIL A)</t>
  </si>
  <si>
    <t>ENOXAPARINA SÓDICA 40MG/0,4ML SUBCUTÂNEO INJETÁVEL - SERINGA PREENCHIDA</t>
  </si>
  <si>
    <t>ENOXAPARINA SÓDICA 20MG/0,2ML SUBCUTÂNEO INJETÁVEL - SERINGA PREENCHIDA</t>
  </si>
  <si>
    <t>EPINEFRINA 1MG/ML INJETÁVEL (AMPOLA 1ML)</t>
  </si>
  <si>
    <t xml:space="preserve">ESPIRONOLACTONA 100MG  </t>
  </si>
  <si>
    <t xml:space="preserve">ESPIRONOLACTONA 25MG  </t>
  </si>
  <si>
    <t>FENITOÍNA 100 MG</t>
  </si>
  <si>
    <t>FENITOÍNA 50 MG/ML INJETÁVEL (AMPOLA 5mL)</t>
  </si>
  <si>
    <t>FENOBARBITAL 100 MG</t>
  </si>
  <si>
    <t>FENOBARBITAL 100 MG/ML</t>
  </si>
  <si>
    <t>FENOBARBITAL GOTAS 40MG/ ML</t>
  </si>
  <si>
    <t xml:space="preserve">FITOMENADIONA INJETÁVEL 10 MG/ML  (AMPOLA 1ML) </t>
  </si>
  <si>
    <t>FLUCONAZOL 150 MG</t>
  </si>
  <si>
    <t>FLUMAZENIL SOLUÇÃO INJETÁVEL 0,1MG/ML AMPOLAS COM 05ML CADA</t>
  </si>
  <si>
    <t>FORMOL 37%</t>
  </si>
  <si>
    <t>FOSFATO DE CLINDAMICINA 600MG INJETÁVEL (AMPOLA 4ML)</t>
  </si>
  <si>
    <t>FOSFATO DE OSELTAMIVIR - PÓ PARA SUSPENSÃO ORAL CAIXA CONTENDO 1 FRASCO COM 30 G DE PÓ + 1 SERINGA DOSADORA + 1 COPO-MEDIDA + 1 ADAPTADOR (12 MG/ML)</t>
  </si>
  <si>
    <t>FOSFATO DE OSELTAMIVIR 30 MG CÁPSULA</t>
  </si>
  <si>
    <t>Cápsulas</t>
  </si>
  <si>
    <t>FOSFATO DE OSELTAMIVIR 45 MG CÁPSULA</t>
  </si>
  <si>
    <t>FOSFATO DE OSELTAMIVIR 75 MG CÁPSULA</t>
  </si>
  <si>
    <t>FOSFATO DISSÓDICO DE DEXAMETASONA 2MG/ML INJETÁVEL (AMPOLA 1ML)</t>
  </si>
  <si>
    <t>FUROSEMIDA 10MG/ML INJETÁVEL (AMPOLA 2ML)</t>
  </si>
  <si>
    <t>FUROSEMIDA 40 MG</t>
  </si>
  <si>
    <t>GLIBENCLAMIDA 5 MG</t>
  </si>
  <si>
    <t>GLICEROL SUPOSITÓRIO ADULTO</t>
  </si>
  <si>
    <t>GLICEROL SUPOSITÓRIO INFANTIL</t>
  </si>
  <si>
    <t>GLICOSE 25% INJETÁVEL (AMPOLA 10ML)</t>
  </si>
  <si>
    <t>GLICOSE 50% INJETÁVEL (AMPOLA 10ML)</t>
  </si>
  <si>
    <t>GLIMEPIRIDA 4 MG COMPRIMIDO</t>
  </si>
  <si>
    <t>GLUCONATO DE CÁLCIO 10% (9MG DE CÁLCIO = 0,47 Meq) (AMPOLA 10ML)</t>
  </si>
  <si>
    <t>HALOPERIDOL 1 MG</t>
  </si>
  <si>
    <t>HALOPERIDOL 5 MG</t>
  </si>
  <si>
    <t>HALOPERIDOL GOTAS 2 MG/ML</t>
  </si>
  <si>
    <t>HALOPERIDOL 5MG INJETÁVEL (AMPOLA 1ML)</t>
  </si>
  <si>
    <t>HEMITARTARATO DE NOREPINEFRINA 2MG/ML INJETÁVEL (AMPOLA 4ML)</t>
  </si>
  <si>
    <t>HEPARINA SÓDICA 5.000 UI/ML SOLUÇÃO INJETÁVEL (FRASCO-AMPOLA 5 ML)</t>
  </si>
  <si>
    <t>HEPARINA SÓDICA 5.000 UI/ 0,25ML USO SUBCUTÂNEO (AMPOLA 0,25 ML)</t>
  </si>
  <si>
    <t>HIDROCLOROTIAZIDA 25 MG</t>
  </si>
  <si>
    <t>HIDROGEL COM ALGINATO - GEL CONSTITUÍDO POR ÁGUA PURIFICADA, PROPILENOGLICOL, CARBÔMERO 940, TRIETANOLAMINA, ALGINATO DE CÁLCIO E SÓDIO, CONSERVANTES E CARBOXIMETILCELULOSE - BISNAGA 30G</t>
  </si>
  <si>
    <t>HIDROXIETILAMIDO + CLORETO DE SÓDIO 6% - EXPANSOR PLASMÁTICO- SOLUÇÃO PARA INFUSÃO VENOSA - SISTEMA FECHADO 500 ML - BOLSA EM PVC (REF. VOLUVEN 6%)</t>
  </si>
  <si>
    <t>HIDRÓXIDO DE ALUMÍNIO 60 ML/ ML</t>
  </si>
  <si>
    <t>IBUPROFENO - SUSPENSÃO GOTAS - 100MG/ML - FRASCO CONTENDO 20ML</t>
  </si>
  <si>
    <t>IBUPROFENO 300 MG</t>
  </si>
  <si>
    <t>IBUPROFENO 600 MG</t>
  </si>
  <si>
    <t>IMUNOGLOBULINA HUMANA ANTI-Rh(D) 300MCG INJETÁVEL (AMPOLA 1,5ML)</t>
  </si>
  <si>
    <t>IVERMECTINA 6MG COMPRIMIDO (REF. REVECTINA)</t>
  </si>
  <si>
    <t>ISOSSORBIDA 5 MG - SUBLINGUAL - COMPRIMIDO</t>
  </si>
  <si>
    <t>LEVOFLOXACINO 500MG</t>
  </si>
  <si>
    <t>LEVOFLOXACINO 5MG/ML - SISTEMA FECHADO 100ML</t>
  </si>
  <si>
    <t xml:space="preserve">LOSARTANA POTÁSSICA 25MG </t>
  </si>
  <si>
    <t xml:space="preserve">LOSARTANA POTÁSSICA 50MG </t>
  </si>
  <si>
    <t>MALEATO DE DEXCLORFENIRAMINA LÍQUIDO DE 2 MG/ 5ML EM FRASCOS DE PLÁSTICO ÂMBAR E FRASCO DE VIDRO ÂMBAR, COM COPO DOSADOR DE 10 ML</t>
  </si>
  <si>
    <t xml:space="preserve">MALEATO DE ENALAPRIL 10MG </t>
  </si>
  <si>
    <t xml:space="preserve">MEBENDAZOL 100 MG </t>
  </si>
  <si>
    <t>MEROPENEM 1000MG INJETÁVEL-AMPOLA-FRASCO</t>
  </si>
  <si>
    <t xml:space="preserve">METILDOPA 250MG COMPRIMIDO </t>
  </si>
  <si>
    <t>METILDOPA 500MG COMPRIMIDO</t>
  </si>
  <si>
    <t>METILERGOMETRINA 0,2 MG INJETÁVEL (AMPOLA 1ML)</t>
  </si>
  <si>
    <t>METILSULFATO DE NEOSTIGMINA 0,5MG/ML (AMPOLA 1ML)</t>
  </si>
  <si>
    <t xml:space="preserve">METRONIDAZOL 250 MG </t>
  </si>
  <si>
    <t>METRONIDAZOL 500MG (5 MG/ ML) INJETÁVEL (BOLSA 100ML)</t>
  </si>
  <si>
    <t>METRONIDAZOL 100MG / G - GEL VAGINAL BISNAGA COM 46 GRAMAS CADA BISNAGA COM APLICADOR VAGINAL</t>
  </si>
  <si>
    <t>MIDAZOLAM 50MG/10ML INJETÁVEL (AMPOLA 10ML)</t>
  </si>
  <si>
    <t>MIDAZOLAM 5MG/ML INJETÁVEL (AMPOLA 3ML)</t>
  </si>
  <si>
    <t>MISOPROSTOL 200 MCG COMPRIMIDO (REF. PROSTOKOS)</t>
  </si>
  <si>
    <t>MONONITRATO DE ISOSSORBIDA 20MG</t>
  </si>
  <si>
    <t>MORFINA PENTAHIDRATADO 10 MG</t>
  </si>
  <si>
    <t>NIFEDIPINO 10MG</t>
  </si>
  <si>
    <t>NIFEDIPINO 20MG RETARD</t>
  </si>
  <si>
    <t xml:space="preserve">NIMODIPINO 30MG </t>
  </si>
  <si>
    <t>NISTATINA 100.000 UI/ML</t>
  </si>
  <si>
    <t>NISTATINA + ÓXIDO DE ZINCO POMADA BISNAGA COM 60 GRAMAS</t>
  </si>
  <si>
    <t>NISTATINA 25.000 UI CREME VAGINAL BISNAGA 60 GRAMAS COM APLICADOR VAGINAL</t>
  </si>
  <si>
    <t>NITROGLICERINA 5MG/ML INJETÁVEL (AMPOLA 5ML)</t>
  </si>
  <si>
    <t>NITROPRUSSETO DE SÓDIO 25MG INJETÁVEL (AMPOLA 2ML)</t>
  </si>
  <si>
    <t xml:space="preserve">OLEO DERMOPROTETOR (FRASCO 100ML) A BASE DE AGE  FRASCO COM 100ML </t>
  </si>
  <si>
    <t>ÓLEO MINERAL LAXANTE</t>
  </si>
  <si>
    <t>OMEPRAZOL 40 MG</t>
  </si>
  <si>
    <t>OMEPRAZOL 40MG IV INJETÁVEL (FRASCO)</t>
  </si>
  <si>
    <t>OXACILINA 500MG  INJETÁVEL (FRASCO AMPOLA)</t>
  </si>
  <si>
    <t>OXCITOCINA 5UI/ML INJETÁVEL (AMPOLA 1 ML)</t>
  </si>
  <si>
    <t>PARACETAMOL 10 MG/ML - 1% (FRASCO 100ML)</t>
  </si>
  <si>
    <t>PARACETAMOL 200MG/ML</t>
  </si>
  <si>
    <t xml:space="preserve">PARACETAMOL 500MG </t>
  </si>
  <si>
    <t>PENTOXIFILINA 400 MG</t>
  </si>
  <si>
    <t>PERICIAZINA 1% GOTAS</t>
  </si>
  <si>
    <t>PERICIAZINA 4% GOTAS</t>
  </si>
  <si>
    <t>PIPERACILINA SÓDICA E TAZOBACTAN SÓDICO 4,5 G PÓ LIOFILIZADO, EM EMBALAGENS CONTENDO 1 FRASCO-AMPOLA. PESO LÍQUIDO: 4,8 G (REF. TAZOCIN)</t>
  </si>
  <si>
    <t>POLIESTIRENOSSULFONATO DE CÁLCIO ENVELOPES COM 30 G (REF. SORCAL)</t>
  </si>
  <si>
    <t>Envelopes</t>
  </si>
  <si>
    <t>POLIHEXANIDA SOLUÇÃO AQUOSA PARA CURATIVOS - FRASCO 350 ML</t>
  </si>
  <si>
    <t>POLIVITAMÍNICO DO COMPLEXO B</t>
  </si>
  <si>
    <t>POLIVITAMINICO INJETÁVEL (AMPOLA 2ML)</t>
  </si>
  <si>
    <t>PRATI SAL PÓ</t>
  </si>
  <si>
    <t>PREDNISOLONA 1 MG/ ML</t>
  </si>
  <si>
    <t>PREDNISONA 05 MG</t>
  </si>
  <si>
    <t>PREDNISONA 20 MG</t>
  </si>
  <si>
    <t>PREDNISONA 40 MG</t>
  </si>
  <si>
    <t>PROGESTERONA MICRONIZADA 100MG CÁPSULAS GELATINOSAS MOLES (REF. UTROGESTAN)</t>
  </si>
  <si>
    <t>PROPOFOL 10MG/ML INJETÁVEL  (FRASCO 20ML)</t>
  </si>
  <si>
    <t>RISPERIDONA 1 MG</t>
  </si>
  <si>
    <t>RISPERIDONA 2 MG</t>
  </si>
  <si>
    <t>RIVAROXABANA 20MG COMPRIMIDO</t>
  </si>
  <si>
    <t>SACARATO DE HIDRÓXIDO FÉRRICO SOLUÇÃO INJETÁVEL IV 100MG/5ML - AMPOLAS COM 05 ML CADA</t>
  </si>
  <si>
    <t xml:space="preserve">SACCHAROMYCES BOULARDII - 17 LIOFILIZADO - CÁPSULA GELATINOSA - 100MG (REF. FLORATIL) </t>
  </si>
  <si>
    <t>SEVOFLURANO 100% (FRASCO 100ML)</t>
  </si>
  <si>
    <t>SIMETICONA 40 MG</t>
  </si>
  <si>
    <t>SIMETICONA 75 MG/ML</t>
  </si>
  <si>
    <t>SOLUÇÃO DE GLICERINA 120MG/ML - BOLSAS PLÁSTICAS TRANSPARENTES DE 500ML + SONDAS PARA CLISTER)</t>
  </si>
  <si>
    <t>SOLUÇÃO DE LUGOL 2%</t>
  </si>
  <si>
    <t>SOLUÇÃO OFTÁLMOLÓGICA - DEXTRANA 70 1,0 MG/ML HIPROMELOSE 3,0 MG/ML FRASCO PLÁSTICO COM CONTA-GOTAS 15 ML</t>
  </si>
  <si>
    <t>SORO FISIOLÓGICO 0,9% (FRASCO 100ML)</t>
  </si>
  <si>
    <t>SORO FISIOLÓGICO 0,9% (FRASCO 250ML)</t>
  </si>
  <si>
    <t>SORO FISIOLÓGICO 0,9% (FRASCO 500ML)</t>
  </si>
  <si>
    <t>SORO GLICOSADO 5% (FRASCO 500ML)</t>
  </si>
  <si>
    <t>SORO MANITOL 20% (FRASCO DE 250ML)</t>
  </si>
  <si>
    <t>SORO RINGER + LACTADO DE SÓDIO (FRASCO 500ML)</t>
  </si>
  <si>
    <t>SUCCINATO SÓDICO DE HIDROCORTISONA 100MG PÓ INJETÁVEL</t>
  </si>
  <si>
    <t>SUCCINATO SÓDICO DE HIDROCORTISONA 500MG PÓ INJETÁVEL</t>
  </si>
  <si>
    <t xml:space="preserve">SUCCINATO SÓDICO DE METILPREDNISOLONA 500MG - PÓ LIÓFILO PARA SOLUÇÃO  INJETÁVEL + DILUENTE </t>
  </si>
  <si>
    <t>SUGAMADEX SÓDICO 100 MG/ML SOLUÇÃO INJETÁVEL FRASCO-AMPOLA</t>
  </si>
  <si>
    <t>SULFADIAZINA DE PRATA 10MG/ G - CREME - 400G</t>
  </si>
  <si>
    <t>SULFAMETOXAZOL + TRIMETOPRIMA 400MG/5ML INJETÁVEL (AMPOLA 5ML)</t>
  </si>
  <si>
    <t>SULFAMETOXAZOL + TRIMETOPRIMA 480 MG</t>
  </si>
  <si>
    <t>SULFATO DE AMICACINA 50MG/ML SOLUÇÃO INJETÁVEL (AMPOLA CONTENDO 2ML)</t>
  </si>
  <si>
    <t>SULFATO DE ATROPINA 0,50 MG/ML INJETAVEL</t>
  </si>
  <si>
    <t>SULFATO DE GENTAMICINA 40MG INJETÁVEL (AMPOLA 2ML)</t>
  </si>
  <si>
    <t>SULFATO DE MAGNÉSIO 10% AMPOLA COM 10ML</t>
  </si>
  <si>
    <t>SULFATO DE MAGNÉSIO 50% AMPOLA COM 10ML</t>
  </si>
  <si>
    <t>SULFATO DE MORFINA 0,2G/ML INJETÁVEL (AMPOLA 1ML)</t>
  </si>
  <si>
    <t>SULFATO DE MORFINA 10MG/ML INJETÁVEL (AMPOLA 1ML)</t>
  </si>
  <si>
    <t>SULFATO DE NEOMICINA + BACITRACINA - POMADA - BISNAGA</t>
  </si>
  <si>
    <t>SULFATO DE SALBUTAMOL 0,48 MG/ML</t>
  </si>
  <si>
    <t>SULFATO DE SALBUTAMOL 0,5 MG INJETÁVEL (AMPOLA 1ML)</t>
  </si>
  <si>
    <t>SULFATO FERROSO 25 MG/ ML</t>
  </si>
  <si>
    <t>SULFATO FERROSO 40MG</t>
  </si>
  <si>
    <t xml:space="preserve">TARTARATO DE METOPROLOL 100MG </t>
  </si>
  <si>
    <t>TENOXICAM 40MG INJETÁVEL (FRASCO AMPOLA)</t>
  </si>
  <si>
    <t>TOBRAMICINA COLÍRIO - FRASCO GOTEJADOR DE 10 ML</t>
  </si>
  <si>
    <t xml:space="preserve">VANCOMICINA 500MG - PÓ LIOFILIZADO P/ SOLUÇÃO INJETÁVEL </t>
  </si>
  <si>
    <t>VARFARINA SÓDICA - COMPRIMIDOS COM 5,0 MG</t>
  </si>
  <si>
    <t>VALPROATO DE SÓDIO 50 MG/ ML SOLUÇÃO - APREENTAÇÃO FRASCO COM 100ML</t>
  </si>
  <si>
    <t>ÁCIDO ASCÓRBICO 100 MG/ML AMPOLA 5 ML SOLUÇÃO INJETÁVEL</t>
  </si>
  <si>
    <t>ÁCIDO ASCÓRBICO 500 MG COMPRIMIDO</t>
  </si>
  <si>
    <t>CARVÃO VEGETAL ATIVADO 250 MG COMPRIMIDO</t>
  </si>
  <si>
    <t>DIPROPIONATO DE BECLOMETASONA 250 MCG SOLUÇÃO AEROSOL</t>
  </si>
  <si>
    <t xml:space="preserve">DIPROPIONATO DE BETAMETASONA 6,43 MG + FOSFATO DISSÓDICO DE BETAMETASONA 2,63 MG SUSPENSÃO INJETÁVEL </t>
  </si>
  <si>
    <t>ERITROPOETINA HUMANA RECOMBINANTE 4.000 UI PÓ LIOFILIZADO PARA SOLUÇÃO INJETÁVEL FRASCO-AMPOLA OU 2000 UI/ML SOLUÇÃO INJETÁVEL FRASCO-AMPOLA COM 2 ML OU 4000 UI/ML SOLUÇÃO INJETÁVEL FRASCO-AMPOLA 1 ML</t>
  </si>
  <si>
    <t>SULFATO DE SALBUTAMOL 100 MCG/ DOSE SUSPENSÃO AEROSOL</t>
  </si>
  <si>
    <t>SORO GLICOSE 5% + SOLUÇÃO DE CLORETO DE SÓDIO A 0,9% - SISTEMA FECHADO (FRASCO 500 ML)</t>
  </si>
  <si>
    <t>Frasco/ Ampola</t>
  </si>
  <si>
    <t>Frasco</t>
  </si>
  <si>
    <t>L</t>
  </si>
  <si>
    <t>COMP</t>
  </si>
  <si>
    <t>Pote</t>
  </si>
  <si>
    <t>PREGÃO ELETRÔNICO Nº 102/2023</t>
  </si>
  <si>
    <t>PROCESSO ADMINISTRATIVO N° 3309/2022 de 18/10/2022</t>
  </si>
  <si>
    <t>EVENTUAL AQUISIÇÃO DE MEDICAMENTOS (HOSPITAL) - SRP</t>
  </si>
  <si>
    <t>O pagamento do objeto de que trata o PREGÃO ELETRÔNICO 102/2023, será efetuado pela Tesouraria da Secretaria Municipal de Saúde de Sumidouro.</t>
  </si>
  <si>
    <t>Abertura das Propostas: 23/08/2023,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</si>
</sst>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3309/22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25"/>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102/2023  -  ABERTURA DAS PROPOSTAS: 23/08/2023, ÀS 09:00HS</v>
      </c>
      <c r="B3" s="65"/>
      <c r="C3" s="65"/>
      <c r="D3" s="65"/>
      <c r="E3" s="65"/>
      <c r="F3" s="65"/>
      <c r="G3" s="65"/>
    </row>
    <row r="4" spans="1:11" x14ac:dyDescent="0.2">
      <c r="A4" s="66" t="str">
        <f>Dados!B3</f>
        <v>EVENTUAL AQUISIÇÃO DE MEDICAMENTOS (HOSPITAL) - SRP</v>
      </c>
      <c r="B4" s="66"/>
      <c r="C4" s="66"/>
      <c r="D4" s="66"/>
      <c r="E4" s="66"/>
      <c r="F4" s="66"/>
      <c r="G4" s="66"/>
    </row>
    <row r="5" spans="1:11" x14ac:dyDescent="0.2">
      <c r="A5" s="65" t="str">
        <f>Dados!B2</f>
        <v>PROCESSO ADMINISTRATIVO N° 3309/2022 de 18/10/2022</v>
      </c>
      <c r="B5" s="65"/>
      <c r="C5" s="65"/>
      <c r="D5" s="65"/>
      <c r="E5" s="65"/>
      <c r="F5" s="65"/>
      <c r="G5" s="65"/>
    </row>
    <row r="6" spans="1:11" x14ac:dyDescent="0.2">
      <c r="A6" s="51" t="str">
        <f>Dados!B7</f>
        <v>MENOR PREÇO POR ITEM</v>
      </c>
      <c r="B6" s="51"/>
      <c r="C6" s="63" t="s">
        <v>29</v>
      </c>
      <c r="D6" s="63"/>
      <c r="E6" s="64">
        <f>Dados!B8</f>
        <v>3842101.0847999998</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8"/>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1.25" x14ac:dyDescent="0.2">
      <c r="A13" s="33">
        <v>1</v>
      </c>
      <c r="B13" s="31" t="s">
        <v>51</v>
      </c>
      <c r="C13" s="34" t="s">
        <v>360</v>
      </c>
      <c r="D13" s="48">
        <v>1000</v>
      </c>
      <c r="E13" s="50">
        <v>9.1999999999999998E-2</v>
      </c>
      <c r="F13" s="57"/>
      <c r="G13" s="35" t="str">
        <f>IF(F13="","",IF(ISTEXT(F13),"NC",F13*D13))</f>
        <v/>
      </c>
      <c r="H13" s="40"/>
      <c r="K13" s="7"/>
    </row>
    <row r="14" spans="1:11" s="8" customFormat="1" ht="11.25" x14ac:dyDescent="0.2">
      <c r="A14" s="33">
        <v>2</v>
      </c>
      <c r="B14" s="31" t="s">
        <v>52</v>
      </c>
      <c r="C14" s="34" t="s">
        <v>53</v>
      </c>
      <c r="D14" s="48">
        <v>1500</v>
      </c>
      <c r="E14" s="50">
        <v>4.5820999999999996</v>
      </c>
      <c r="F14" s="57"/>
      <c r="G14" s="35" t="str">
        <f t="shared" ref="G14:G77" si="0">IF(F14="","",IF(ISTEXT(F14),"NC",F14*D14))</f>
        <v/>
      </c>
      <c r="H14" s="40"/>
      <c r="K14" s="7"/>
    </row>
    <row r="15" spans="1:11" s="8" customFormat="1" ht="11.25" x14ac:dyDescent="0.2">
      <c r="A15" s="33">
        <v>3</v>
      </c>
      <c r="B15" s="31" t="s">
        <v>54</v>
      </c>
      <c r="C15" s="34" t="s">
        <v>359</v>
      </c>
      <c r="D15" s="48">
        <v>6</v>
      </c>
      <c r="E15" s="50">
        <v>43.7316</v>
      </c>
      <c r="F15" s="57"/>
      <c r="G15" s="35" t="str">
        <f t="shared" si="0"/>
        <v/>
      </c>
      <c r="H15" s="40"/>
      <c r="K15" s="7"/>
    </row>
    <row r="16" spans="1:11" s="8" customFormat="1" ht="11.25" x14ac:dyDescent="0.2">
      <c r="A16" s="33">
        <v>4</v>
      </c>
      <c r="B16" s="31" t="s">
        <v>55</v>
      </c>
      <c r="C16" s="34" t="s">
        <v>360</v>
      </c>
      <c r="D16" s="48">
        <v>500</v>
      </c>
      <c r="E16" s="50">
        <v>0.1033</v>
      </c>
      <c r="F16" s="57"/>
      <c r="G16" s="35" t="str">
        <f t="shared" si="0"/>
        <v/>
      </c>
      <c r="H16" s="40"/>
      <c r="K16" s="7"/>
    </row>
    <row r="17" spans="1:11" s="8" customFormat="1" ht="11.25" x14ac:dyDescent="0.2">
      <c r="A17" s="33">
        <v>5</v>
      </c>
      <c r="B17" s="31" t="s">
        <v>56</v>
      </c>
      <c r="C17" s="34" t="s">
        <v>360</v>
      </c>
      <c r="D17" s="48">
        <v>500</v>
      </c>
      <c r="E17" s="50">
        <v>3.0756999999999999</v>
      </c>
      <c r="F17" s="57"/>
      <c r="G17" s="35" t="str">
        <f t="shared" si="0"/>
        <v/>
      </c>
      <c r="H17" s="40"/>
      <c r="K17" s="7"/>
    </row>
    <row r="18" spans="1:11" s="8" customFormat="1" ht="11.25" x14ac:dyDescent="0.2">
      <c r="A18" s="33">
        <v>6</v>
      </c>
      <c r="B18" s="31" t="s">
        <v>57</v>
      </c>
      <c r="C18" s="34" t="s">
        <v>58</v>
      </c>
      <c r="D18" s="48">
        <v>1500</v>
      </c>
      <c r="E18" s="50">
        <v>6.2351999999999999</v>
      </c>
      <c r="F18" s="57"/>
      <c r="G18" s="35" t="str">
        <f t="shared" si="0"/>
        <v/>
      </c>
      <c r="H18" s="40"/>
      <c r="K18" s="7"/>
    </row>
    <row r="19" spans="1:11" s="8" customFormat="1" ht="11.25" x14ac:dyDescent="0.2">
      <c r="A19" s="33">
        <v>7</v>
      </c>
      <c r="B19" s="31" t="s">
        <v>59</v>
      </c>
      <c r="C19" s="34" t="s">
        <v>58</v>
      </c>
      <c r="D19" s="48">
        <v>100</v>
      </c>
      <c r="E19" s="50">
        <v>16.633800000000001</v>
      </c>
      <c r="F19" s="57"/>
      <c r="G19" s="35" t="str">
        <f t="shared" si="0"/>
        <v/>
      </c>
      <c r="H19" s="40"/>
      <c r="K19" s="7"/>
    </row>
    <row r="20" spans="1:11" s="8" customFormat="1" ht="11.25" x14ac:dyDescent="0.2">
      <c r="A20" s="33">
        <v>8</v>
      </c>
      <c r="B20" s="31" t="s">
        <v>60</v>
      </c>
      <c r="C20" s="34" t="s">
        <v>58</v>
      </c>
      <c r="D20" s="48">
        <v>7000</v>
      </c>
      <c r="E20" s="50">
        <v>0.46410000000000001</v>
      </c>
      <c r="F20" s="57"/>
      <c r="G20" s="35" t="str">
        <f t="shared" si="0"/>
        <v/>
      </c>
      <c r="H20" s="40"/>
      <c r="K20" s="7"/>
    </row>
    <row r="21" spans="1:11" s="8" customFormat="1" ht="22.5" x14ac:dyDescent="0.2">
      <c r="A21" s="33">
        <v>9</v>
      </c>
      <c r="B21" s="31" t="s">
        <v>61</v>
      </c>
      <c r="C21" s="34" t="s">
        <v>358</v>
      </c>
      <c r="D21" s="48">
        <v>500</v>
      </c>
      <c r="E21" s="50">
        <v>14.272600000000001</v>
      </c>
      <c r="F21" s="57"/>
      <c r="G21" s="35" t="str">
        <f t="shared" si="0"/>
        <v/>
      </c>
      <c r="H21" s="40"/>
      <c r="K21" s="7"/>
    </row>
    <row r="22" spans="1:11" s="8" customFormat="1" ht="22.5" x14ac:dyDescent="0.2">
      <c r="A22" s="33">
        <v>10</v>
      </c>
      <c r="B22" s="31" t="s">
        <v>62</v>
      </c>
      <c r="C22" s="34" t="s">
        <v>358</v>
      </c>
      <c r="D22" s="48">
        <v>500</v>
      </c>
      <c r="E22" s="50">
        <v>10.4491</v>
      </c>
      <c r="F22" s="57"/>
      <c r="G22" s="35" t="str">
        <f t="shared" si="0"/>
        <v/>
      </c>
      <c r="H22" s="40"/>
      <c r="K22" s="7"/>
    </row>
    <row r="23" spans="1:11" s="8" customFormat="1" ht="11.25" x14ac:dyDescent="0.2">
      <c r="A23" s="33">
        <v>11</v>
      </c>
      <c r="B23" s="31" t="s">
        <v>63</v>
      </c>
      <c r="C23" s="34" t="s">
        <v>358</v>
      </c>
      <c r="D23" s="48">
        <v>100</v>
      </c>
      <c r="E23" s="50">
        <v>2.4272999999999998</v>
      </c>
      <c r="F23" s="57"/>
      <c r="G23" s="35" t="str">
        <f t="shared" si="0"/>
        <v/>
      </c>
      <c r="H23" s="40"/>
      <c r="K23" s="7"/>
    </row>
    <row r="24" spans="1:11" s="8" customFormat="1" ht="11.25" x14ac:dyDescent="0.2">
      <c r="A24" s="33">
        <v>12</v>
      </c>
      <c r="B24" s="31" t="s">
        <v>64</v>
      </c>
      <c r="C24" s="34" t="s">
        <v>358</v>
      </c>
      <c r="D24" s="48">
        <v>500</v>
      </c>
      <c r="E24" s="50">
        <v>193.19499999999999</v>
      </c>
      <c r="F24" s="57"/>
      <c r="G24" s="35" t="str">
        <f t="shared" si="0"/>
        <v/>
      </c>
      <c r="H24" s="40"/>
      <c r="K24" s="7"/>
    </row>
    <row r="25" spans="1:11" s="8" customFormat="1" ht="22.5" x14ac:dyDescent="0.2">
      <c r="A25" s="33">
        <v>13</v>
      </c>
      <c r="B25" s="31" t="s">
        <v>65</v>
      </c>
      <c r="C25" s="34" t="s">
        <v>358</v>
      </c>
      <c r="D25" s="48">
        <v>20</v>
      </c>
      <c r="E25" s="50">
        <v>3596.6712000000002</v>
      </c>
      <c r="F25" s="57"/>
      <c r="G25" s="35" t="str">
        <f t="shared" si="0"/>
        <v/>
      </c>
      <c r="H25" s="40"/>
      <c r="K25" s="7"/>
    </row>
    <row r="26" spans="1:11" s="8" customFormat="1" ht="11.25" x14ac:dyDescent="0.2">
      <c r="A26" s="33">
        <v>14</v>
      </c>
      <c r="B26" s="31" t="s">
        <v>66</v>
      </c>
      <c r="C26" s="34" t="s">
        <v>360</v>
      </c>
      <c r="D26" s="48">
        <v>1000</v>
      </c>
      <c r="E26" s="50">
        <v>0.1678</v>
      </c>
      <c r="F26" s="57"/>
      <c r="G26" s="35" t="str">
        <f t="shared" si="0"/>
        <v/>
      </c>
      <c r="H26" s="40"/>
      <c r="K26" s="7"/>
    </row>
    <row r="27" spans="1:11" s="8" customFormat="1" ht="11.25" x14ac:dyDescent="0.2">
      <c r="A27" s="33">
        <v>15</v>
      </c>
      <c r="B27" s="31" t="s">
        <v>67</v>
      </c>
      <c r="C27" s="34" t="s">
        <v>58</v>
      </c>
      <c r="D27" s="48">
        <v>2000</v>
      </c>
      <c r="E27" s="50">
        <v>3.6299000000000001</v>
      </c>
      <c r="F27" s="57"/>
      <c r="G27" s="35" t="str">
        <f t="shared" si="0"/>
        <v/>
      </c>
      <c r="H27" s="40"/>
      <c r="K27" s="7"/>
    </row>
    <row r="28" spans="1:11" s="8" customFormat="1" ht="22.5" x14ac:dyDescent="0.2">
      <c r="A28" s="33">
        <v>16</v>
      </c>
      <c r="B28" s="31" t="s">
        <v>68</v>
      </c>
      <c r="C28" s="34" t="s">
        <v>358</v>
      </c>
      <c r="D28" s="48">
        <v>1000</v>
      </c>
      <c r="E28" s="50">
        <v>9.3567999999999998</v>
      </c>
      <c r="F28" s="57"/>
      <c r="G28" s="35" t="str">
        <f t="shared" si="0"/>
        <v/>
      </c>
      <c r="H28" s="40"/>
      <c r="K28" s="7"/>
    </row>
    <row r="29" spans="1:11" s="8" customFormat="1" ht="11.25" x14ac:dyDescent="0.2">
      <c r="A29" s="33">
        <v>17</v>
      </c>
      <c r="B29" s="31" t="s">
        <v>69</v>
      </c>
      <c r="C29" s="34" t="s">
        <v>360</v>
      </c>
      <c r="D29" s="48">
        <v>2000</v>
      </c>
      <c r="E29" s="50">
        <v>3.9946999999999999</v>
      </c>
      <c r="F29" s="57"/>
      <c r="G29" s="35" t="str">
        <f t="shared" si="0"/>
        <v/>
      </c>
      <c r="H29" s="40"/>
      <c r="K29" s="7"/>
    </row>
    <row r="30" spans="1:11" s="8" customFormat="1" ht="22.5" x14ac:dyDescent="0.2">
      <c r="A30" s="33">
        <v>18</v>
      </c>
      <c r="B30" s="31" t="s">
        <v>70</v>
      </c>
      <c r="C30" s="34" t="s">
        <v>357</v>
      </c>
      <c r="D30" s="48">
        <v>2000</v>
      </c>
      <c r="E30" s="50">
        <v>20.54</v>
      </c>
      <c r="F30" s="57"/>
      <c r="G30" s="35" t="str">
        <f t="shared" si="0"/>
        <v/>
      </c>
      <c r="H30" s="40"/>
      <c r="K30" s="7"/>
    </row>
    <row r="31" spans="1:11" s="8" customFormat="1" ht="11.25" x14ac:dyDescent="0.2">
      <c r="A31" s="33">
        <v>19</v>
      </c>
      <c r="B31" s="31" t="s">
        <v>71</v>
      </c>
      <c r="C31" s="34" t="s">
        <v>358</v>
      </c>
      <c r="D31" s="48">
        <v>1000</v>
      </c>
      <c r="E31" s="50">
        <v>6.3986000000000001</v>
      </c>
      <c r="F31" s="57"/>
      <c r="G31" s="35" t="str">
        <f t="shared" si="0"/>
        <v/>
      </c>
      <c r="H31" s="40"/>
      <c r="K31" s="7"/>
    </row>
    <row r="32" spans="1:11" s="8" customFormat="1" ht="22.5" x14ac:dyDescent="0.2">
      <c r="A32" s="33">
        <v>20</v>
      </c>
      <c r="B32" s="31" t="s">
        <v>72</v>
      </c>
      <c r="C32" s="34" t="s">
        <v>47</v>
      </c>
      <c r="D32" s="48">
        <v>100</v>
      </c>
      <c r="E32" s="50">
        <v>89.8</v>
      </c>
      <c r="F32" s="57"/>
      <c r="G32" s="35" t="str">
        <f t="shared" si="0"/>
        <v/>
      </c>
      <c r="H32" s="40"/>
      <c r="K32" s="7"/>
    </row>
    <row r="33" spans="1:11" s="8" customFormat="1" ht="33.75" x14ac:dyDescent="0.2">
      <c r="A33" s="33">
        <v>21</v>
      </c>
      <c r="B33" s="31" t="s">
        <v>73</v>
      </c>
      <c r="C33" s="34" t="s">
        <v>358</v>
      </c>
      <c r="D33" s="48">
        <v>40</v>
      </c>
      <c r="E33" s="50">
        <v>50</v>
      </c>
      <c r="F33" s="57"/>
      <c r="G33" s="35" t="str">
        <f t="shared" si="0"/>
        <v/>
      </c>
      <c r="H33" s="40"/>
      <c r="K33" s="7"/>
    </row>
    <row r="34" spans="1:11" s="8" customFormat="1" ht="11.25" x14ac:dyDescent="0.2">
      <c r="A34" s="33">
        <v>22</v>
      </c>
      <c r="B34" s="31" t="s">
        <v>74</v>
      </c>
      <c r="C34" s="34" t="s">
        <v>360</v>
      </c>
      <c r="D34" s="48">
        <v>1000</v>
      </c>
      <c r="E34" s="50">
        <v>0.1232</v>
      </c>
      <c r="F34" s="57"/>
      <c r="G34" s="35" t="str">
        <f t="shared" si="0"/>
        <v/>
      </c>
      <c r="H34" s="40"/>
      <c r="K34" s="7"/>
    </row>
    <row r="35" spans="1:11" s="8" customFormat="1" ht="11.25" x14ac:dyDescent="0.2">
      <c r="A35" s="33">
        <v>23</v>
      </c>
      <c r="B35" s="31" t="s">
        <v>75</v>
      </c>
      <c r="C35" s="34" t="s">
        <v>360</v>
      </c>
      <c r="D35" s="48">
        <v>1000</v>
      </c>
      <c r="E35" s="50">
        <v>0.1368</v>
      </c>
      <c r="F35" s="57"/>
      <c r="G35" s="35" t="str">
        <f t="shared" si="0"/>
        <v/>
      </c>
      <c r="H35" s="40"/>
      <c r="K35" s="7"/>
    </row>
    <row r="36" spans="1:11" s="8" customFormat="1" ht="11.25" x14ac:dyDescent="0.2">
      <c r="A36" s="33">
        <v>24</v>
      </c>
      <c r="B36" s="31" t="s">
        <v>76</v>
      </c>
      <c r="C36" s="34" t="s">
        <v>360</v>
      </c>
      <c r="D36" s="48">
        <v>2500</v>
      </c>
      <c r="E36" s="50">
        <v>0.95320000000000005</v>
      </c>
      <c r="F36" s="57"/>
      <c r="G36" s="35" t="str">
        <f t="shared" si="0"/>
        <v/>
      </c>
      <c r="H36" s="40"/>
      <c r="K36" s="7"/>
    </row>
    <row r="37" spans="1:11" s="8" customFormat="1" ht="11.25" x14ac:dyDescent="0.2">
      <c r="A37" s="33">
        <v>25</v>
      </c>
      <c r="B37" s="31" t="s">
        <v>77</v>
      </c>
      <c r="C37" s="34" t="s">
        <v>360</v>
      </c>
      <c r="D37" s="48">
        <v>2500</v>
      </c>
      <c r="E37" s="50">
        <v>1.2515000000000001</v>
      </c>
      <c r="F37" s="57"/>
      <c r="G37" s="35" t="str">
        <f t="shared" si="0"/>
        <v/>
      </c>
      <c r="H37" s="40"/>
      <c r="K37" s="7"/>
    </row>
    <row r="38" spans="1:11" s="8" customFormat="1" ht="11.25" x14ac:dyDescent="0.2">
      <c r="A38" s="33">
        <v>26</v>
      </c>
      <c r="B38" s="31" t="s">
        <v>78</v>
      </c>
      <c r="C38" s="34" t="s">
        <v>358</v>
      </c>
      <c r="D38" s="48">
        <v>2000</v>
      </c>
      <c r="E38" s="50">
        <v>10.5158</v>
      </c>
      <c r="F38" s="57"/>
      <c r="G38" s="35" t="str">
        <f t="shared" si="0"/>
        <v/>
      </c>
      <c r="H38" s="40"/>
      <c r="K38" s="7"/>
    </row>
    <row r="39" spans="1:11" s="8" customFormat="1" ht="11.25" x14ac:dyDescent="0.2">
      <c r="A39" s="33">
        <v>27</v>
      </c>
      <c r="B39" s="31" t="s">
        <v>79</v>
      </c>
      <c r="C39" s="34" t="s">
        <v>358</v>
      </c>
      <c r="D39" s="48">
        <v>2000</v>
      </c>
      <c r="E39" s="50">
        <v>11.453900000000001</v>
      </c>
      <c r="F39" s="57"/>
      <c r="G39" s="35" t="str">
        <f t="shared" si="0"/>
        <v/>
      </c>
      <c r="H39" s="40"/>
      <c r="K39" s="7"/>
    </row>
    <row r="40" spans="1:11" s="8" customFormat="1" ht="11.25" x14ac:dyDescent="0.2">
      <c r="A40" s="33">
        <v>28</v>
      </c>
      <c r="B40" s="31" t="s">
        <v>80</v>
      </c>
      <c r="C40" s="34" t="s">
        <v>358</v>
      </c>
      <c r="D40" s="48">
        <v>2000</v>
      </c>
      <c r="E40" s="50">
        <v>12.03</v>
      </c>
      <c r="F40" s="57"/>
      <c r="G40" s="35" t="str">
        <f t="shared" si="0"/>
        <v/>
      </c>
      <c r="H40" s="40"/>
      <c r="K40" s="7"/>
    </row>
    <row r="41" spans="1:11" s="8" customFormat="1" ht="11.25" x14ac:dyDescent="0.2">
      <c r="A41" s="33">
        <v>29</v>
      </c>
      <c r="B41" s="31" t="s">
        <v>81</v>
      </c>
      <c r="C41" s="34" t="s">
        <v>358</v>
      </c>
      <c r="D41" s="48">
        <v>200</v>
      </c>
      <c r="E41" s="50">
        <v>13.4163</v>
      </c>
      <c r="F41" s="57"/>
      <c r="G41" s="35" t="str">
        <f t="shared" si="0"/>
        <v/>
      </c>
      <c r="H41" s="40"/>
      <c r="K41" s="7"/>
    </row>
    <row r="42" spans="1:11" s="8" customFormat="1" ht="11.25" x14ac:dyDescent="0.2">
      <c r="A42" s="33">
        <v>30</v>
      </c>
      <c r="B42" s="31" t="s">
        <v>82</v>
      </c>
      <c r="C42" s="34" t="s">
        <v>360</v>
      </c>
      <c r="D42" s="48">
        <v>500</v>
      </c>
      <c r="E42" s="50">
        <v>8.7099999999999997E-2</v>
      </c>
      <c r="F42" s="57"/>
      <c r="G42" s="35" t="str">
        <f t="shared" si="0"/>
        <v/>
      </c>
      <c r="H42" s="40"/>
      <c r="K42" s="7"/>
    </row>
    <row r="43" spans="1:11" s="8" customFormat="1" ht="11.25" x14ac:dyDescent="0.2">
      <c r="A43" s="33">
        <v>31</v>
      </c>
      <c r="B43" s="31" t="s">
        <v>83</v>
      </c>
      <c r="C43" s="34" t="s">
        <v>58</v>
      </c>
      <c r="D43" s="48">
        <v>600</v>
      </c>
      <c r="E43" s="50">
        <v>45.131799999999998</v>
      </c>
      <c r="F43" s="57"/>
      <c r="G43" s="35" t="str">
        <f t="shared" si="0"/>
        <v/>
      </c>
      <c r="H43" s="40"/>
      <c r="K43" s="7"/>
    </row>
    <row r="44" spans="1:11" s="8" customFormat="1" ht="11.25" x14ac:dyDescent="0.2">
      <c r="A44" s="33">
        <v>32</v>
      </c>
      <c r="B44" s="31" t="s">
        <v>84</v>
      </c>
      <c r="C44" s="34" t="s">
        <v>358</v>
      </c>
      <c r="D44" s="48">
        <v>400</v>
      </c>
      <c r="E44" s="50">
        <v>32.742899999999999</v>
      </c>
      <c r="F44" s="57"/>
      <c r="G44" s="35" t="str">
        <f t="shared" si="0"/>
        <v/>
      </c>
      <c r="H44" s="40"/>
      <c r="K44" s="7"/>
    </row>
    <row r="45" spans="1:11" s="8" customFormat="1" ht="11.25" x14ac:dyDescent="0.2">
      <c r="A45" s="33">
        <v>33</v>
      </c>
      <c r="B45" s="31" t="s">
        <v>85</v>
      </c>
      <c r="C45" s="34" t="s">
        <v>360</v>
      </c>
      <c r="D45" s="48">
        <v>500</v>
      </c>
      <c r="E45" s="50">
        <v>0.37330000000000002</v>
      </c>
      <c r="F45" s="57"/>
      <c r="G45" s="35" t="str">
        <f t="shared" si="0"/>
        <v/>
      </c>
      <c r="H45" s="40"/>
      <c r="K45" s="7"/>
    </row>
    <row r="46" spans="1:11" s="8" customFormat="1" ht="11.25" x14ac:dyDescent="0.2">
      <c r="A46" s="33">
        <v>34</v>
      </c>
      <c r="B46" s="31" t="s">
        <v>86</v>
      </c>
      <c r="C46" s="34" t="s">
        <v>360</v>
      </c>
      <c r="D46" s="48">
        <v>980</v>
      </c>
      <c r="E46" s="50">
        <v>0.5252</v>
      </c>
      <c r="F46" s="57"/>
      <c r="G46" s="35" t="str">
        <f t="shared" si="0"/>
        <v/>
      </c>
      <c r="H46" s="40"/>
      <c r="K46" s="7"/>
    </row>
    <row r="47" spans="1:11" s="8" customFormat="1" ht="11.25" x14ac:dyDescent="0.2">
      <c r="A47" s="33">
        <v>35</v>
      </c>
      <c r="B47" s="31" t="s">
        <v>87</v>
      </c>
      <c r="C47" s="34" t="s">
        <v>358</v>
      </c>
      <c r="D47" s="48">
        <v>300</v>
      </c>
      <c r="E47" s="50">
        <v>0.15</v>
      </c>
      <c r="F47" s="57"/>
      <c r="G47" s="35" t="str">
        <f t="shared" si="0"/>
        <v/>
      </c>
      <c r="H47" s="40"/>
      <c r="K47" s="7"/>
    </row>
    <row r="48" spans="1:11" s="8" customFormat="1" ht="11.25" x14ac:dyDescent="0.2">
      <c r="A48" s="33">
        <v>36</v>
      </c>
      <c r="B48" s="31" t="s">
        <v>88</v>
      </c>
      <c r="C48" s="34" t="s">
        <v>358</v>
      </c>
      <c r="D48" s="48">
        <v>500</v>
      </c>
      <c r="E48" s="50">
        <v>1.6144000000000001</v>
      </c>
      <c r="F48" s="57"/>
      <c r="G48" s="35" t="str">
        <f t="shared" si="0"/>
        <v/>
      </c>
      <c r="H48" s="40"/>
      <c r="K48" s="7"/>
    </row>
    <row r="49" spans="1:11" s="8" customFormat="1" ht="11.25" x14ac:dyDescent="0.2">
      <c r="A49" s="33">
        <v>37</v>
      </c>
      <c r="B49" s="31" t="s">
        <v>89</v>
      </c>
      <c r="C49" s="34" t="s">
        <v>58</v>
      </c>
      <c r="D49" s="48">
        <v>50</v>
      </c>
      <c r="E49" s="50">
        <v>20.3352</v>
      </c>
      <c r="F49" s="57"/>
      <c r="G49" s="35" t="str">
        <f t="shared" si="0"/>
        <v/>
      </c>
      <c r="H49" s="40"/>
      <c r="K49" s="7"/>
    </row>
    <row r="50" spans="1:11" s="8" customFormat="1" ht="22.5" x14ac:dyDescent="0.2">
      <c r="A50" s="33">
        <v>38</v>
      </c>
      <c r="B50" s="31" t="s">
        <v>90</v>
      </c>
      <c r="C50" s="34" t="s">
        <v>357</v>
      </c>
      <c r="D50" s="48">
        <v>600</v>
      </c>
      <c r="E50" s="50">
        <v>11.75</v>
      </c>
      <c r="F50" s="57"/>
      <c r="G50" s="35" t="str">
        <f t="shared" si="0"/>
        <v/>
      </c>
      <c r="H50" s="40"/>
      <c r="K50" s="7"/>
    </row>
    <row r="51" spans="1:11" s="8" customFormat="1" ht="11.25" x14ac:dyDescent="0.2">
      <c r="A51" s="33">
        <v>39</v>
      </c>
      <c r="B51" s="31" t="s">
        <v>91</v>
      </c>
      <c r="C51" s="34" t="s">
        <v>358</v>
      </c>
      <c r="D51" s="48">
        <v>500</v>
      </c>
      <c r="E51" s="50">
        <v>30.043600000000001</v>
      </c>
      <c r="F51" s="57"/>
      <c r="G51" s="35" t="str">
        <f t="shared" si="0"/>
        <v/>
      </c>
      <c r="H51" s="40"/>
      <c r="K51" s="7"/>
    </row>
    <row r="52" spans="1:11" s="8" customFormat="1" ht="11.25" x14ac:dyDescent="0.2">
      <c r="A52" s="33">
        <v>40</v>
      </c>
      <c r="B52" s="31" t="s">
        <v>92</v>
      </c>
      <c r="C52" s="34" t="s">
        <v>358</v>
      </c>
      <c r="D52" s="48">
        <v>300</v>
      </c>
      <c r="E52" s="50">
        <v>23.433599999999998</v>
      </c>
      <c r="F52" s="57"/>
      <c r="G52" s="35" t="str">
        <f t="shared" si="0"/>
        <v/>
      </c>
      <c r="H52" s="40"/>
      <c r="K52" s="7"/>
    </row>
    <row r="53" spans="1:11" s="8" customFormat="1" ht="11.25" x14ac:dyDescent="0.2">
      <c r="A53" s="33">
        <v>41</v>
      </c>
      <c r="B53" s="31" t="s">
        <v>93</v>
      </c>
      <c r="C53" s="34" t="s">
        <v>360</v>
      </c>
      <c r="D53" s="48">
        <v>1000</v>
      </c>
      <c r="E53" s="50">
        <v>0.22589999999999999</v>
      </c>
      <c r="F53" s="57"/>
      <c r="G53" s="35" t="str">
        <f t="shared" si="0"/>
        <v/>
      </c>
      <c r="H53" s="40"/>
      <c r="K53" s="7"/>
    </row>
    <row r="54" spans="1:11" s="8" customFormat="1" ht="11.25" x14ac:dyDescent="0.2">
      <c r="A54" s="33">
        <v>42</v>
      </c>
      <c r="B54" s="31" t="s">
        <v>94</v>
      </c>
      <c r="C54" s="34" t="s">
        <v>58</v>
      </c>
      <c r="D54" s="48">
        <v>12800</v>
      </c>
      <c r="E54" s="50">
        <v>3.3683999999999998</v>
      </c>
      <c r="F54" s="57"/>
      <c r="G54" s="35" t="str">
        <f t="shared" si="0"/>
        <v/>
      </c>
      <c r="H54" s="40"/>
      <c r="K54" s="7"/>
    </row>
    <row r="55" spans="1:11" s="8" customFormat="1" ht="22.5" x14ac:dyDescent="0.2">
      <c r="A55" s="33">
        <v>43</v>
      </c>
      <c r="B55" s="31" t="s">
        <v>95</v>
      </c>
      <c r="C55" s="34" t="s">
        <v>58</v>
      </c>
      <c r="D55" s="48">
        <v>12000</v>
      </c>
      <c r="E55" s="50">
        <v>2.6</v>
      </c>
      <c r="F55" s="57"/>
      <c r="G55" s="35" t="str">
        <f t="shared" si="0"/>
        <v/>
      </c>
      <c r="H55" s="40"/>
      <c r="K55" s="7"/>
    </row>
    <row r="56" spans="1:11" s="8" customFormat="1" ht="11.25" x14ac:dyDescent="0.2">
      <c r="A56" s="33">
        <v>44</v>
      </c>
      <c r="B56" s="31" t="s">
        <v>96</v>
      </c>
      <c r="C56" s="34" t="s">
        <v>360</v>
      </c>
      <c r="D56" s="48">
        <v>900</v>
      </c>
      <c r="E56" s="50">
        <v>1.1313</v>
      </c>
      <c r="F56" s="57"/>
      <c r="G56" s="35" t="str">
        <f t="shared" si="0"/>
        <v/>
      </c>
      <c r="H56" s="40"/>
      <c r="K56" s="7"/>
    </row>
    <row r="57" spans="1:11" s="8" customFormat="1" ht="11.25" x14ac:dyDescent="0.2">
      <c r="A57" s="33">
        <v>45</v>
      </c>
      <c r="B57" s="31" t="s">
        <v>97</v>
      </c>
      <c r="C57" s="34" t="s">
        <v>358</v>
      </c>
      <c r="D57" s="48">
        <v>400</v>
      </c>
      <c r="E57" s="50">
        <v>8.1814</v>
      </c>
      <c r="F57" s="57"/>
      <c r="G57" s="35" t="str">
        <f t="shared" si="0"/>
        <v/>
      </c>
      <c r="H57" s="40"/>
      <c r="K57" s="7"/>
    </row>
    <row r="58" spans="1:11" s="8" customFormat="1" ht="22.5" x14ac:dyDescent="0.2">
      <c r="A58" s="33">
        <v>46</v>
      </c>
      <c r="B58" s="31" t="s">
        <v>98</v>
      </c>
      <c r="C58" s="34" t="s">
        <v>58</v>
      </c>
      <c r="D58" s="48">
        <v>1200</v>
      </c>
      <c r="E58" s="50">
        <v>3.0095999999999998</v>
      </c>
      <c r="F58" s="57"/>
      <c r="G58" s="35" t="str">
        <f t="shared" si="0"/>
        <v/>
      </c>
      <c r="H58" s="40"/>
      <c r="K58" s="7"/>
    </row>
    <row r="59" spans="1:11" s="8" customFormat="1" ht="11.25" x14ac:dyDescent="0.2">
      <c r="A59" s="33">
        <v>47</v>
      </c>
      <c r="B59" s="31" t="s">
        <v>99</v>
      </c>
      <c r="C59" s="34" t="s">
        <v>100</v>
      </c>
      <c r="D59" s="48">
        <v>20</v>
      </c>
      <c r="E59" s="50">
        <v>286.64080000000001</v>
      </c>
      <c r="F59" s="57"/>
      <c r="G59" s="35" t="str">
        <f t="shared" si="0"/>
        <v/>
      </c>
      <c r="H59" s="40"/>
      <c r="K59" s="7"/>
    </row>
    <row r="60" spans="1:11" s="8" customFormat="1" ht="11.25" x14ac:dyDescent="0.2">
      <c r="A60" s="33">
        <v>48</v>
      </c>
      <c r="B60" s="31" t="s">
        <v>101</v>
      </c>
      <c r="C60" s="34" t="s">
        <v>360</v>
      </c>
      <c r="D60" s="48">
        <v>3000</v>
      </c>
      <c r="E60" s="50">
        <v>0.11600000000000001</v>
      </c>
      <c r="F60" s="57"/>
      <c r="G60" s="35" t="str">
        <f t="shared" si="0"/>
        <v/>
      </c>
      <c r="H60" s="40"/>
      <c r="K60" s="7"/>
    </row>
    <row r="61" spans="1:11" s="8" customFormat="1" ht="11.25" x14ac:dyDescent="0.2">
      <c r="A61" s="33">
        <v>49</v>
      </c>
      <c r="B61" s="31" t="s">
        <v>102</v>
      </c>
      <c r="C61" s="34" t="s">
        <v>360</v>
      </c>
      <c r="D61" s="48">
        <v>3000</v>
      </c>
      <c r="E61" s="50">
        <v>0.2465</v>
      </c>
      <c r="F61" s="57"/>
      <c r="G61" s="35" t="str">
        <f t="shared" si="0"/>
        <v/>
      </c>
      <c r="H61" s="40"/>
      <c r="K61" s="7"/>
    </row>
    <row r="62" spans="1:11" s="8" customFormat="1" ht="11.25" x14ac:dyDescent="0.2">
      <c r="A62" s="33">
        <v>50</v>
      </c>
      <c r="B62" s="31" t="s">
        <v>103</v>
      </c>
      <c r="C62" s="34" t="s">
        <v>360</v>
      </c>
      <c r="D62" s="48">
        <v>300</v>
      </c>
      <c r="E62" s="50">
        <v>0.56999999999999995</v>
      </c>
      <c r="F62" s="57"/>
      <c r="G62" s="35" t="str">
        <f t="shared" si="0"/>
        <v/>
      </c>
      <c r="H62" s="40"/>
      <c r="K62" s="7"/>
    </row>
    <row r="63" spans="1:11" s="8" customFormat="1" ht="11.25" x14ac:dyDescent="0.2">
      <c r="A63" s="33">
        <v>51</v>
      </c>
      <c r="B63" s="31" t="s">
        <v>104</v>
      </c>
      <c r="C63" s="34" t="s">
        <v>360</v>
      </c>
      <c r="D63" s="48">
        <v>200</v>
      </c>
      <c r="E63" s="50">
        <v>0.40300000000000002</v>
      </c>
      <c r="F63" s="57"/>
      <c r="G63" s="35" t="str">
        <f t="shared" si="0"/>
        <v/>
      </c>
      <c r="H63" s="40"/>
      <c r="K63" s="7"/>
    </row>
    <row r="64" spans="1:11" s="8" customFormat="1" ht="11.25" x14ac:dyDescent="0.2">
      <c r="A64" s="33">
        <v>52</v>
      </c>
      <c r="B64" s="31" t="s">
        <v>105</v>
      </c>
      <c r="C64" s="34" t="s">
        <v>360</v>
      </c>
      <c r="D64" s="48">
        <v>600</v>
      </c>
      <c r="E64" s="50">
        <v>0.33939999999999998</v>
      </c>
      <c r="F64" s="57"/>
      <c r="G64" s="35" t="str">
        <f t="shared" si="0"/>
        <v/>
      </c>
      <c r="H64" s="40"/>
      <c r="K64" s="7"/>
    </row>
    <row r="65" spans="1:11" s="8" customFormat="1" ht="11.25" x14ac:dyDescent="0.2">
      <c r="A65" s="33">
        <v>53</v>
      </c>
      <c r="B65" s="31" t="s">
        <v>106</v>
      </c>
      <c r="C65" s="34" t="s">
        <v>360</v>
      </c>
      <c r="D65" s="48">
        <v>600</v>
      </c>
      <c r="E65" s="50">
        <v>0.41110000000000002</v>
      </c>
      <c r="F65" s="57"/>
      <c r="G65" s="35" t="str">
        <f t="shared" si="0"/>
        <v/>
      </c>
      <c r="H65" s="40"/>
      <c r="K65" s="7"/>
    </row>
    <row r="66" spans="1:11" s="8" customFormat="1" ht="11.25" x14ac:dyDescent="0.2">
      <c r="A66" s="33">
        <v>54</v>
      </c>
      <c r="B66" s="31" t="s">
        <v>107</v>
      </c>
      <c r="C66" s="34" t="s">
        <v>358</v>
      </c>
      <c r="D66" s="48">
        <v>250</v>
      </c>
      <c r="E66" s="50">
        <v>15.9739</v>
      </c>
      <c r="F66" s="57"/>
      <c r="G66" s="35" t="str">
        <f t="shared" si="0"/>
        <v/>
      </c>
      <c r="H66" s="40"/>
      <c r="K66" s="7"/>
    </row>
    <row r="67" spans="1:11" s="8" customFormat="1" ht="11.25" x14ac:dyDescent="0.2">
      <c r="A67" s="33">
        <v>55</v>
      </c>
      <c r="B67" s="31" t="s">
        <v>108</v>
      </c>
      <c r="C67" s="34" t="s">
        <v>360</v>
      </c>
      <c r="D67" s="48">
        <v>1500</v>
      </c>
      <c r="E67" s="50">
        <v>0.8115</v>
      </c>
      <c r="F67" s="57"/>
      <c r="G67" s="35" t="str">
        <f t="shared" si="0"/>
        <v/>
      </c>
      <c r="H67" s="40"/>
      <c r="K67" s="7"/>
    </row>
    <row r="68" spans="1:11" s="8" customFormat="1" ht="11.25" x14ac:dyDescent="0.2">
      <c r="A68" s="33">
        <v>56</v>
      </c>
      <c r="B68" s="31" t="s">
        <v>109</v>
      </c>
      <c r="C68" s="34" t="s">
        <v>358</v>
      </c>
      <c r="D68" s="48">
        <v>5000</v>
      </c>
      <c r="E68" s="50">
        <v>5.1578999999999997</v>
      </c>
      <c r="F68" s="57"/>
      <c r="G68" s="35" t="str">
        <f t="shared" si="0"/>
        <v/>
      </c>
      <c r="H68" s="40"/>
      <c r="K68" s="7"/>
    </row>
    <row r="69" spans="1:11" s="8" customFormat="1" ht="11.25" x14ac:dyDescent="0.2">
      <c r="A69" s="33">
        <v>57</v>
      </c>
      <c r="B69" s="31" t="s">
        <v>110</v>
      </c>
      <c r="C69" s="34" t="s">
        <v>358</v>
      </c>
      <c r="D69" s="48">
        <v>3000</v>
      </c>
      <c r="E69" s="50">
        <v>7.9587000000000003</v>
      </c>
      <c r="F69" s="57"/>
      <c r="G69" s="35" t="str">
        <f t="shared" si="0"/>
        <v/>
      </c>
      <c r="H69" s="40"/>
      <c r="K69" s="7"/>
    </row>
    <row r="70" spans="1:11" s="8" customFormat="1" ht="22.5" x14ac:dyDescent="0.2">
      <c r="A70" s="33">
        <v>58</v>
      </c>
      <c r="B70" s="31" t="s">
        <v>111</v>
      </c>
      <c r="C70" s="34" t="s">
        <v>357</v>
      </c>
      <c r="D70" s="48">
        <v>600</v>
      </c>
      <c r="E70" s="50">
        <v>25.027100000000001</v>
      </c>
      <c r="F70" s="57"/>
      <c r="G70" s="35" t="str">
        <f t="shared" si="0"/>
        <v/>
      </c>
      <c r="H70" s="40"/>
      <c r="K70" s="7"/>
    </row>
    <row r="71" spans="1:11" s="8" customFormat="1" ht="11.25" x14ac:dyDescent="0.2">
      <c r="A71" s="33">
        <v>59</v>
      </c>
      <c r="B71" s="31" t="s">
        <v>112</v>
      </c>
      <c r="C71" s="34" t="s">
        <v>358</v>
      </c>
      <c r="D71" s="48">
        <v>3000</v>
      </c>
      <c r="E71" s="50">
        <v>6.7930000000000001</v>
      </c>
      <c r="F71" s="57"/>
      <c r="G71" s="35" t="str">
        <f t="shared" si="0"/>
        <v/>
      </c>
      <c r="H71" s="40"/>
      <c r="K71" s="7"/>
    </row>
    <row r="72" spans="1:11" s="8" customFormat="1" ht="11.25" x14ac:dyDescent="0.2">
      <c r="A72" s="33">
        <v>60</v>
      </c>
      <c r="B72" s="31" t="s">
        <v>113</v>
      </c>
      <c r="C72" s="34" t="s">
        <v>358</v>
      </c>
      <c r="D72" s="48">
        <v>3000</v>
      </c>
      <c r="E72" s="50">
        <v>9.3343000000000007</v>
      </c>
      <c r="F72" s="57"/>
      <c r="G72" s="35" t="str">
        <f t="shared" si="0"/>
        <v/>
      </c>
      <c r="H72" s="40"/>
      <c r="K72" s="7"/>
    </row>
    <row r="73" spans="1:11" s="8" customFormat="1" ht="11.25" x14ac:dyDescent="0.2">
      <c r="A73" s="33">
        <v>61</v>
      </c>
      <c r="B73" s="31" t="s">
        <v>114</v>
      </c>
      <c r="C73" s="34" t="s">
        <v>360</v>
      </c>
      <c r="D73" s="48">
        <v>100</v>
      </c>
      <c r="E73" s="50">
        <v>0.37230000000000002</v>
      </c>
      <c r="F73" s="57"/>
      <c r="G73" s="35" t="str">
        <f t="shared" si="0"/>
        <v/>
      </c>
      <c r="H73" s="40"/>
      <c r="K73" s="7"/>
    </row>
    <row r="74" spans="1:11" s="8" customFormat="1" ht="11.25" x14ac:dyDescent="0.2">
      <c r="A74" s="33">
        <v>62</v>
      </c>
      <c r="B74" s="31" t="s">
        <v>115</v>
      </c>
      <c r="C74" s="34" t="s">
        <v>53</v>
      </c>
      <c r="D74" s="48">
        <v>400</v>
      </c>
      <c r="E74" s="50">
        <v>10.0021</v>
      </c>
      <c r="F74" s="57"/>
      <c r="G74" s="35" t="str">
        <f t="shared" si="0"/>
        <v/>
      </c>
      <c r="H74" s="40"/>
      <c r="K74" s="7"/>
    </row>
    <row r="75" spans="1:11" s="8" customFormat="1" ht="22.5" x14ac:dyDescent="0.2">
      <c r="A75" s="33">
        <v>63</v>
      </c>
      <c r="B75" s="31" t="s">
        <v>116</v>
      </c>
      <c r="C75" s="34" t="s">
        <v>357</v>
      </c>
      <c r="D75" s="48">
        <v>3500</v>
      </c>
      <c r="E75" s="50">
        <v>9.9298000000000002</v>
      </c>
      <c r="F75" s="57"/>
      <c r="G75" s="35" t="str">
        <f t="shared" si="0"/>
        <v/>
      </c>
      <c r="H75" s="40"/>
      <c r="K75" s="7"/>
    </row>
    <row r="76" spans="1:11" s="8" customFormat="1" ht="11.25" x14ac:dyDescent="0.2">
      <c r="A76" s="33">
        <v>64</v>
      </c>
      <c r="B76" s="31" t="s">
        <v>117</v>
      </c>
      <c r="C76" s="34" t="s">
        <v>58</v>
      </c>
      <c r="D76" s="48">
        <v>3500</v>
      </c>
      <c r="E76" s="50">
        <v>4.649</v>
      </c>
      <c r="F76" s="57"/>
      <c r="G76" s="35" t="str">
        <f t="shared" si="0"/>
        <v/>
      </c>
      <c r="H76" s="40"/>
      <c r="K76" s="7"/>
    </row>
    <row r="77" spans="1:11" s="8" customFormat="1" ht="11.25" x14ac:dyDescent="0.2">
      <c r="A77" s="33">
        <v>65</v>
      </c>
      <c r="B77" s="31" t="s">
        <v>118</v>
      </c>
      <c r="C77" s="34" t="s">
        <v>360</v>
      </c>
      <c r="D77" s="48">
        <v>1000</v>
      </c>
      <c r="E77" s="50">
        <v>0.74450000000000005</v>
      </c>
      <c r="F77" s="57"/>
      <c r="G77" s="35" t="str">
        <f t="shared" si="0"/>
        <v/>
      </c>
      <c r="H77" s="40"/>
      <c r="K77" s="7"/>
    </row>
    <row r="78" spans="1:11" s="8" customFormat="1" ht="11.25" x14ac:dyDescent="0.2">
      <c r="A78" s="33">
        <v>66</v>
      </c>
      <c r="B78" s="31" t="s">
        <v>119</v>
      </c>
      <c r="C78" s="34" t="s">
        <v>58</v>
      </c>
      <c r="D78" s="48">
        <v>4500</v>
      </c>
      <c r="E78" s="50">
        <v>2.9177</v>
      </c>
      <c r="F78" s="57"/>
      <c r="G78" s="35" t="str">
        <f t="shared" ref="G78:G141" si="1">IF(F78="","",IF(ISTEXT(F78),"NC",F78*D78))</f>
        <v/>
      </c>
      <c r="H78" s="40"/>
      <c r="K78" s="7"/>
    </row>
    <row r="79" spans="1:11" s="8" customFormat="1" ht="11.25" x14ac:dyDescent="0.2">
      <c r="A79" s="33">
        <v>67</v>
      </c>
      <c r="B79" s="31" t="s">
        <v>120</v>
      </c>
      <c r="C79" s="34" t="s">
        <v>360</v>
      </c>
      <c r="D79" s="48">
        <v>2000</v>
      </c>
      <c r="E79" s="50">
        <v>1.1728000000000001</v>
      </c>
      <c r="F79" s="57"/>
      <c r="G79" s="35" t="str">
        <f t="shared" si="1"/>
        <v/>
      </c>
      <c r="H79" s="40"/>
      <c r="K79" s="7"/>
    </row>
    <row r="80" spans="1:11" s="8" customFormat="1" ht="11.25" x14ac:dyDescent="0.2">
      <c r="A80" s="33">
        <v>68</v>
      </c>
      <c r="B80" s="31" t="s">
        <v>121</v>
      </c>
      <c r="C80" s="34" t="s">
        <v>360</v>
      </c>
      <c r="D80" s="48">
        <v>900</v>
      </c>
      <c r="E80" s="50">
        <v>0.53200000000000003</v>
      </c>
      <c r="F80" s="57"/>
      <c r="G80" s="35" t="str">
        <f t="shared" si="1"/>
        <v/>
      </c>
      <c r="H80" s="40"/>
      <c r="K80" s="7"/>
    </row>
    <row r="81" spans="1:11" s="8" customFormat="1" ht="22.5" x14ac:dyDescent="0.2">
      <c r="A81" s="33">
        <v>69</v>
      </c>
      <c r="B81" s="31" t="s">
        <v>122</v>
      </c>
      <c r="C81" s="34" t="s">
        <v>358</v>
      </c>
      <c r="D81" s="48">
        <v>2000</v>
      </c>
      <c r="E81" s="50">
        <v>30.957899999999999</v>
      </c>
      <c r="F81" s="57"/>
      <c r="G81" s="35" t="str">
        <f t="shared" si="1"/>
        <v/>
      </c>
      <c r="H81" s="40"/>
      <c r="K81" s="7"/>
    </row>
    <row r="82" spans="1:11" s="8" customFormat="1" ht="11.25" x14ac:dyDescent="0.2">
      <c r="A82" s="33">
        <v>70</v>
      </c>
      <c r="B82" s="31" t="s">
        <v>123</v>
      </c>
      <c r="C82" s="34" t="s">
        <v>47</v>
      </c>
      <c r="D82" s="48">
        <v>100</v>
      </c>
      <c r="E82" s="50">
        <v>29.488800000000001</v>
      </c>
      <c r="F82" s="57"/>
      <c r="G82" s="35" t="str">
        <f t="shared" si="1"/>
        <v/>
      </c>
      <c r="H82" s="40"/>
      <c r="K82" s="7"/>
    </row>
    <row r="83" spans="1:11" s="8" customFormat="1" ht="22.5" x14ac:dyDescent="0.2">
      <c r="A83" s="33">
        <v>71</v>
      </c>
      <c r="B83" s="31" t="s">
        <v>124</v>
      </c>
      <c r="C83" s="34" t="s">
        <v>58</v>
      </c>
      <c r="D83" s="48">
        <v>600</v>
      </c>
      <c r="E83" s="50">
        <v>5.7428999999999997</v>
      </c>
      <c r="F83" s="57"/>
      <c r="G83" s="35" t="str">
        <f t="shared" si="1"/>
        <v/>
      </c>
      <c r="H83" s="40"/>
      <c r="K83" s="7"/>
    </row>
    <row r="84" spans="1:11" s="8" customFormat="1" ht="22.5" x14ac:dyDescent="0.2">
      <c r="A84" s="33">
        <v>72</v>
      </c>
      <c r="B84" s="31" t="s">
        <v>125</v>
      </c>
      <c r="C84" s="34" t="s">
        <v>357</v>
      </c>
      <c r="D84" s="48">
        <v>600</v>
      </c>
      <c r="E84" s="50">
        <v>11.718299999999999</v>
      </c>
      <c r="F84" s="57"/>
      <c r="G84" s="35" t="str">
        <f t="shared" si="1"/>
        <v/>
      </c>
      <c r="H84" s="40"/>
      <c r="K84" s="7"/>
    </row>
    <row r="85" spans="1:11" s="8" customFormat="1" ht="11.25" x14ac:dyDescent="0.2">
      <c r="A85" s="33">
        <v>73</v>
      </c>
      <c r="B85" s="31" t="s">
        <v>126</v>
      </c>
      <c r="C85" s="34" t="s">
        <v>360</v>
      </c>
      <c r="D85" s="48">
        <v>1000</v>
      </c>
      <c r="E85" s="50">
        <v>5.0342000000000002</v>
      </c>
      <c r="F85" s="57"/>
      <c r="G85" s="35" t="str">
        <f t="shared" si="1"/>
        <v/>
      </c>
      <c r="H85" s="40"/>
      <c r="K85" s="7"/>
    </row>
    <row r="86" spans="1:11" s="8" customFormat="1" ht="11.25" x14ac:dyDescent="0.2">
      <c r="A86" s="33">
        <v>74</v>
      </c>
      <c r="B86" s="31" t="s">
        <v>127</v>
      </c>
      <c r="C86" s="34" t="s">
        <v>360</v>
      </c>
      <c r="D86" s="48">
        <v>400</v>
      </c>
      <c r="E86" s="50">
        <v>0.1454</v>
      </c>
      <c r="F86" s="57"/>
      <c r="G86" s="35" t="str">
        <f t="shared" si="1"/>
        <v/>
      </c>
      <c r="H86" s="40"/>
      <c r="K86" s="7"/>
    </row>
    <row r="87" spans="1:11" s="8" customFormat="1" ht="11.25" x14ac:dyDescent="0.2">
      <c r="A87" s="33">
        <v>75</v>
      </c>
      <c r="B87" s="31" t="s">
        <v>128</v>
      </c>
      <c r="C87" s="34" t="s">
        <v>360</v>
      </c>
      <c r="D87" s="48">
        <v>500</v>
      </c>
      <c r="E87" s="50">
        <v>0.1227</v>
      </c>
      <c r="F87" s="57"/>
      <c r="G87" s="35" t="str">
        <f t="shared" si="1"/>
        <v/>
      </c>
      <c r="H87" s="40"/>
      <c r="K87" s="7"/>
    </row>
    <row r="88" spans="1:11" s="8" customFormat="1" ht="11.25" x14ac:dyDescent="0.2">
      <c r="A88" s="33">
        <v>76</v>
      </c>
      <c r="B88" s="31" t="s">
        <v>129</v>
      </c>
      <c r="C88" s="34" t="s">
        <v>358</v>
      </c>
      <c r="D88" s="48">
        <v>100</v>
      </c>
      <c r="E88" s="50">
        <v>4.0284000000000004</v>
      </c>
      <c r="F88" s="57"/>
      <c r="G88" s="35" t="str">
        <f t="shared" si="1"/>
        <v/>
      </c>
      <c r="H88" s="40"/>
      <c r="K88" s="7"/>
    </row>
    <row r="89" spans="1:11" s="8" customFormat="1" ht="11.25" x14ac:dyDescent="0.2">
      <c r="A89" s="33">
        <v>77</v>
      </c>
      <c r="B89" s="31" t="s">
        <v>130</v>
      </c>
      <c r="C89" s="34" t="s">
        <v>58</v>
      </c>
      <c r="D89" s="48">
        <v>2800</v>
      </c>
      <c r="E89" s="50">
        <v>0.65310000000000001</v>
      </c>
      <c r="F89" s="57"/>
      <c r="G89" s="35" t="str">
        <f t="shared" si="1"/>
        <v/>
      </c>
      <c r="H89" s="40"/>
      <c r="K89" s="7"/>
    </row>
    <row r="90" spans="1:11" s="8" customFormat="1" ht="11.25" x14ac:dyDescent="0.2">
      <c r="A90" s="33">
        <v>78</v>
      </c>
      <c r="B90" s="31" t="s">
        <v>131</v>
      </c>
      <c r="C90" s="34" t="s">
        <v>358</v>
      </c>
      <c r="D90" s="48">
        <v>200</v>
      </c>
      <c r="E90" s="50">
        <v>9.7013999999999996</v>
      </c>
      <c r="F90" s="57"/>
      <c r="G90" s="35" t="str">
        <f t="shared" si="1"/>
        <v/>
      </c>
      <c r="H90" s="40"/>
      <c r="K90" s="7"/>
    </row>
    <row r="91" spans="1:11" s="8" customFormat="1" ht="11.25" x14ac:dyDescent="0.2">
      <c r="A91" s="33">
        <v>79</v>
      </c>
      <c r="B91" s="31" t="s">
        <v>132</v>
      </c>
      <c r="C91" s="34" t="s">
        <v>58</v>
      </c>
      <c r="D91" s="48">
        <v>3800</v>
      </c>
      <c r="E91" s="50">
        <v>0.68</v>
      </c>
      <c r="F91" s="57"/>
      <c r="G91" s="35" t="str">
        <f t="shared" si="1"/>
        <v/>
      </c>
      <c r="H91" s="40"/>
      <c r="K91" s="7"/>
    </row>
    <row r="92" spans="1:11" s="8" customFormat="1" ht="11.25" x14ac:dyDescent="0.2">
      <c r="A92" s="33">
        <v>80</v>
      </c>
      <c r="B92" s="31" t="s">
        <v>133</v>
      </c>
      <c r="C92" s="34" t="s">
        <v>358</v>
      </c>
      <c r="D92" s="48">
        <v>300</v>
      </c>
      <c r="E92" s="50">
        <v>6.4659000000000004</v>
      </c>
      <c r="F92" s="57"/>
      <c r="G92" s="35" t="str">
        <f t="shared" si="1"/>
        <v/>
      </c>
      <c r="H92" s="40"/>
      <c r="K92" s="7"/>
    </row>
    <row r="93" spans="1:11" s="8" customFormat="1" ht="11.25" x14ac:dyDescent="0.2">
      <c r="A93" s="33">
        <v>81</v>
      </c>
      <c r="B93" s="31" t="s">
        <v>134</v>
      </c>
      <c r="C93" s="34" t="s">
        <v>358</v>
      </c>
      <c r="D93" s="48">
        <v>300</v>
      </c>
      <c r="E93" s="50">
        <v>8.0503999999999998</v>
      </c>
      <c r="F93" s="57"/>
      <c r="G93" s="35" t="str">
        <f t="shared" si="1"/>
        <v/>
      </c>
      <c r="H93" s="40"/>
      <c r="K93" s="7"/>
    </row>
    <row r="94" spans="1:11" s="8" customFormat="1" ht="11.25" x14ac:dyDescent="0.2">
      <c r="A94" s="33">
        <v>82</v>
      </c>
      <c r="B94" s="31" t="s">
        <v>135</v>
      </c>
      <c r="C94" s="34" t="s">
        <v>360</v>
      </c>
      <c r="D94" s="48">
        <v>500</v>
      </c>
      <c r="E94" s="50">
        <v>0.80669999999999997</v>
      </c>
      <c r="F94" s="57"/>
      <c r="G94" s="35" t="str">
        <f t="shared" si="1"/>
        <v/>
      </c>
      <c r="H94" s="40"/>
      <c r="K94" s="7"/>
    </row>
    <row r="95" spans="1:11" s="8" customFormat="1" ht="11.25" x14ac:dyDescent="0.2">
      <c r="A95" s="33">
        <v>83</v>
      </c>
      <c r="B95" s="31" t="s">
        <v>136</v>
      </c>
      <c r="C95" s="34" t="s">
        <v>58</v>
      </c>
      <c r="D95" s="48">
        <v>400</v>
      </c>
      <c r="E95" s="50">
        <v>5.2850000000000001</v>
      </c>
      <c r="F95" s="57"/>
      <c r="G95" s="35" t="str">
        <f t="shared" si="1"/>
        <v/>
      </c>
      <c r="H95" s="40"/>
      <c r="K95" s="7"/>
    </row>
    <row r="96" spans="1:11" s="8" customFormat="1" ht="11.25" x14ac:dyDescent="0.2">
      <c r="A96" s="33">
        <v>84</v>
      </c>
      <c r="B96" s="31" t="s">
        <v>137</v>
      </c>
      <c r="C96" s="34" t="s">
        <v>360</v>
      </c>
      <c r="D96" s="48">
        <v>300</v>
      </c>
      <c r="E96" s="50">
        <v>0.21</v>
      </c>
      <c r="F96" s="57"/>
      <c r="G96" s="35" t="str">
        <f t="shared" si="1"/>
        <v/>
      </c>
      <c r="H96" s="40"/>
      <c r="K96" s="7"/>
    </row>
    <row r="97" spans="1:11" s="8" customFormat="1" ht="11.25" x14ac:dyDescent="0.2">
      <c r="A97" s="33">
        <v>85</v>
      </c>
      <c r="B97" s="31" t="s">
        <v>138</v>
      </c>
      <c r="C97" s="34" t="s">
        <v>360</v>
      </c>
      <c r="D97" s="48">
        <v>200</v>
      </c>
      <c r="E97" s="50">
        <v>0.57850000000000001</v>
      </c>
      <c r="F97" s="57"/>
      <c r="G97" s="35" t="str">
        <f t="shared" si="1"/>
        <v/>
      </c>
      <c r="H97" s="40"/>
      <c r="K97" s="7"/>
    </row>
    <row r="98" spans="1:11" s="8" customFormat="1" ht="22.5" x14ac:dyDescent="0.2">
      <c r="A98" s="33">
        <v>86</v>
      </c>
      <c r="B98" s="31" t="s">
        <v>139</v>
      </c>
      <c r="C98" s="34" t="s">
        <v>58</v>
      </c>
      <c r="D98" s="48">
        <v>500</v>
      </c>
      <c r="E98" s="50">
        <v>11.8422</v>
      </c>
      <c r="F98" s="57"/>
      <c r="G98" s="35" t="str">
        <f t="shared" si="1"/>
        <v/>
      </c>
      <c r="H98" s="40"/>
      <c r="K98" s="7"/>
    </row>
    <row r="99" spans="1:11" s="8" customFormat="1" ht="22.5" x14ac:dyDescent="0.2">
      <c r="A99" s="33">
        <v>87</v>
      </c>
      <c r="B99" s="31" t="s">
        <v>140</v>
      </c>
      <c r="C99" s="34" t="s">
        <v>358</v>
      </c>
      <c r="D99" s="48">
        <v>30</v>
      </c>
      <c r="E99" s="50">
        <v>28.140799999999999</v>
      </c>
      <c r="F99" s="57"/>
      <c r="G99" s="35" t="str">
        <f t="shared" si="1"/>
        <v/>
      </c>
      <c r="H99" s="40"/>
      <c r="K99" s="7"/>
    </row>
    <row r="100" spans="1:11" s="8" customFormat="1" ht="22.5" x14ac:dyDescent="0.2">
      <c r="A100" s="33">
        <v>88</v>
      </c>
      <c r="B100" s="31" t="s">
        <v>141</v>
      </c>
      <c r="C100" s="34" t="s">
        <v>58</v>
      </c>
      <c r="D100" s="48">
        <v>300</v>
      </c>
      <c r="E100" s="50">
        <v>30.268000000000001</v>
      </c>
      <c r="F100" s="57"/>
      <c r="G100" s="35" t="str">
        <f t="shared" si="1"/>
        <v/>
      </c>
      <c r="H100" s="40"/>
      <c r="K100" s="7"/>
    </row>
    <row r="101" spans="1:11" s="8" customFormat="1" ht="11.25" x14ac:dyDescent="0.2">
      <c r="A101" s="33">
        <v>89</v>
      </c>
      <c r="B101" s="31" t="s">
        <v>142</v>
      </c>
      <c r="C101" s="34" t="s">
        <v>360</v>
      </c>
      <c r="D101" s="48">
        <v>1800</v>
      </c>
      <c r="E101" s="50">
        <v>0.7</v>
      </c>
      <c r="F101" s="57"/>
      <c r="G101" s="35" t="str">
        <f t="shared" si="1"/>
        <v/>
      </c>
      <c r="H101" s="40"/>
      <c r="K101" s="7"/>
    </row>
    <row r="102" spans="1:11" s="8" customFormat="1" ht="11.25" x14ac:dyDescent="0.2">
      <c r="A102" s="33">
        <v>90</v>
      </c>
      <c r="B102" s="31" t="s">
        <v>143</v>
      </c>
      <c r="C102" s="34" t="s">
        <v>360</v>
      </c>
      <c r="D102" s="48">
        <v>900</v>
      </c>
      <c r="E102" s="50">
        <v>0.25540000000000002</v>
      </c>
      <c r="F102" s="57"/>
      <c r="G102" s="35" t="str">
        <f t="shared" si="1"/>
        <v/>
      </c>
      <c r="H102" s="40"/>
      <c r="K102" s="7"/>
    </row>
    <row r="103" spans="1:11" s="8" customFormat="1" ht="11.25" x14ac:dyDescent="0.2">
      <c r="A103" s="33">
        <v>91</v>
      </c>
      <c r="B103" s="31" t="s">
        <v>144</v>
      </c>
      <c r="C103" s="34" t="s">
        <v>360</v>
      </c>
      <c r="D103" s="48">
        <v>300</v>
      </c>
      <c r="E103" s="50">
        <v>0.4839</v>
      </c>
      <c r="F103" s="57"/>
      <c r="G103" s="35" t="str">
        <f t="shared" si="1"/>
        <v/>
      </c>
      <c r="H103" s="40"/>
      <c r="K103" s="7"/>
    </row>
    <row r="104" spans="1:11" s="8" customFormat="1" ht="11.25" x14ac:dyDescent="0.2">
      <c r="A104" s="33">
        <v>92</v>
      </c>
      <c r="B104" s="31" t="s">
        <v>145</v>
      </c>
      <c r="C104" s="34" t="s">
        <v>360</v>
      </c>
      <c r="D104" s="48">
        <v>300</v>
      </c>
      <c r="E104" s="50">
        <v>0.36049999999999999</v>
      </c>
      <c r="F104" s="57"/>
      <c r="G104" s="35" t="str">
        <f t="shared" si="1"/>
        <v/>
      </c>
      <c r="H104" s="40"/>
      <c r="K104" s="7"/>
    </row>
    <row r="105" spans="1:11" s="8" customFormat="1" ht="22.5" x14ac:dyDescent="0.2">
      <c r="A105" s="33">
        <v>93</v>
      </c>
      <c r="B105" s="31" t="s">
        <v>146</v>
      </c>
      <c r="C105" s="34" t="s">
        <v>58</v>
      </c>
      <c r="D105" s="48">
        <v>500</v>
      </c>
      <c r="E105" s="50">
        <v>2.2738</v>
      </c>
      <c r="F105" s="57"/>
      <c r="G105" s="35" t="str">
        <f t="shared" si="1"/>
        <v/>
      </c>
      <c r="H105" s="40"/>
      <c r="K105" s="7"/>
    </row>
    <row r="106" spans="1:11" s="8" customFormat="1" ht="33.75" x14ac:dyDescent="0.2">
      <c r="A106" s="33">
        <v>94</v>
      </c>
      <c r="B106" s="31" t="s">
        <v>147</v>
      </c>
      <c r="C106" s="34" t="s">
        <v>58</v>
      </c>
      <c r="D106" s="48">
        <v>300</v>
      </c>
      <c r="E106" s="50">
        <v>63.731499999999997</v>
      </c>
      <c r="F106" s="57"/>
      <c r="G106" s="35" t="str">
        <f t="shared" si="1"/>
        <v/>
      </c>
      <c r="H106" s="40"/>
      <c r="K106" s="7"/>
    </row>
    <row r="107" spans="1:11" s="8" customFormat="1" ht="22.5" x14ac:dyDescent="0.2">
      <c r="A107" s="33">
        <v>95</v>
      </c>
      <c r="B107" s="31" t="s">
        <v>148</v>
      </c>
      <c r="C107" s="34" t="s">
        <v>58</v>
      </c>
      <c r="D107" s="48">
        <v>150</v>
      </c>
      <c r="E107" s="50">
        <v>81.869</v>
      </c>
      <c r="F107" s="57"/>
      <c r="G107" s="35" t="str">
        <f t="shared" si="1"/>
        <v/>
      </c>
      <c r="H107" s="40"/>
      <c r="K107" s="7"/>
    </row>
    <row r="108" spans="1:11" s="8" customFormat="1" ht="11.25" x14ac:dyDescent="0.2">
      <c r="A108" s="33">
        <v>96</v>
      </c>
      <c r="B108" s="31" t="s">
        <v>149</v>
      </c>
      <c r="C108" s="34" t="s">
        <v>58</v>
      </c>
      <c r="D108" s="48">
        <v>500</v>
      </c>
      <c r="E108" s="50">
        <v>17.9849</v>
      </c>
      <c r="F108" s="57"/>
      <c r="G108" s="35" t="str">
        <f t="shared" si="1"/>
        <v/>
      </c>
      <c r="H108" s="40"/>
      <c r="K108" s="7"/>
    </row>
    <row r="109" spans="1:11" s="8" customFormat="1" ht="11.25" x14ac:dyDescent="0.2">
      <c r="A109" s="33">
        <v>97</v>
      </c>
      <c r="B109" s="31" t="s">
        <v>150</v>
      </c>
      <c r="C109" s="34" t="s">
        <v>58</v>
      </c>
      <c r="D109" s="48">
        <v>500</v>
      </c>
      <c r="E109" s="50">
        <v>8.8790999999999993</v>
      </c>
      <c r="F109" s="57"/>
      <c r="G109" s="35" t="str">
        <f t="shared" si="1"/>
        <v/>
      </c>
      <c r="H109" s="40"/>
      <c r="K109" s="7"/>
    </row>
    <row r="110" spans="1:11" s="8" customFormat="1" ht="11.25" x14ac:dyDescent="0.2">
      <c r="A110" s="33">
        <v>98</v>
      </c>
      <c r="B110" s="31" t="s">
        <v>151</v>
      </c>
      <c r="C110" s="34" t="s">
        <v>358</v>
      </c>
      <c r="D110" s="48">
        <v>200</v>
      </c>
      <c r="E110" s="50">
        <v>75.876999999999995</v>
      </c>
      <c r="F110" s="57"/>
      <c r="G110" s="35" t="str">
        <f t="shared" si="1"/>
        <v/>
      </c>
      <c r="H110" s="40"/>
      <c r="K110" s="7"/>
    </row>
    <row r="111" spans="1:11" s="8" customFormat="1" ht="11.25" x14ac:dyDescent="0.2">
      <c r="A111" s="33">
        <v>99</v>
      </c>
      <c r="B111" s="31" t="s">
        <v>152</v>
      </c>
      <c r="C111" s="34" t="s">
        <v>58</v>
      </c>
      <c r="D111" s="48">
        <v>400</v>
      </c>
      <c r="E111" s="50">
        <v>3.2246000000000001</v>
      </c>
      <c r="F111" s="57"/>
      <c r="G111" s="35" t="str">
        <f t="shared" si="1"/>
        <v/>
      </c>
      <c r="H111" s="40"/>
      <c r="K111" s="7"/>
    </row>
    <row r="112" spans="1:11" s="8" customFormat="1" ht="11.25" x14ac:dyDescent="0.2">
      <c r="A112" s="33">
        <v>100</v>
      </c>
      <c r="B112" s="31" t="s">
        <v>153</v>
      </c>
      <c r="C112" s="34" t="s">
        <v>58</v>
      </c>
      <c r="D112" s="48">
        <v>300</v>
      </c>
      <c r="E112" s="50">
        <v>18.479700000000001</v>
      </c>
      <c r="F112" s="57"/>
      <c r="G112" s="35" t="str">
        <f t="shared" si="1"/>
        <v/>
      </c>
      <c r="H112" s="40"/>
      <c r="K112" s="7"/>
    </row>
    <row r="113" spans="1:11" s="8" customFormat="1" ht="11.25" x14ac:dyDescent="0.2">
      <c r="A113" s="33">
        <v>101</v>
      </c>
      <c r="B113" s="31" t="s">
        <v>154</v>
      </c>
      <c r="C113" s="34" t="s">
        <v>360</v>
      </c>
      <c r="D113" s="48">
        <v>900</v>
      </c>
      <c r="E113" s="50">
        <v>0.88339999999999996</v>
      </c>
      <c r="F113" s="57"/>
      <c r="G113" s="35" t="str">
        <f t="shared" si="1"/>
        <v/>
      </c>
      <c r="H113" s="40"/>
      <c r="K113" s="7"/>
    </row>
    <row r="114" spans="1:11" s="8" customFormat="1" ht="11.25" x14ac:dyDescent="0.2">
      <c r="A114" s="33">
        <v>102</v>
      </c>
      <c r="B114" s="31" t="s">
        <v>155</v>
      </c>
      <c r="C114" s="34" t="s">
        <v>58</v>
      </c>
      <c r="D114" s="48">
        <v>200</v>
      </c>
      <c r="E114" s="50">
        <v>4.4191000000000003</v>
      </c>
      <c r="F114" s="57"/>
      <c r="G114" s="35" t="str">
        <f t="shared" si="1"/>
        <v/>
      </c>
      <c r="H114" s="40"/>
      <c r="K114" s="7"/>
    </row>
    <row r="115" spans="1:11" s="8" customFormat="1" ht="22.5" x14ac:dyDescent="0.2">
      <c r="A115" s="33">
        <v>103</v>
      </c>
      <c r="B115" s="31" t="s">
        <v>156</v>
      </c>
      <c r="C115" s="34" t="s">
        <v>358</v>
      </c>
      <c r="D115" s="48">
        <v>50</v>
      </c>
      <c r="E115" s="50">
        <v>17.541799999999999</v>
      </c>
      <c r="F115" s="57"/>
      <c r="G115" s="35" t="str">
        <f t="shared" si="1"/>
        <v/>
      </c>
      <c r="H115" s="40"/>
      <c r="K115" s="7"/>
    </row>
    <row r="116" spans="1:11" s="8" customFormat="1" ht="11.25" x14ac:dyDescent="0.2">
      <c r="A116" s="33">
        <v>104</v>
      </c>
      <c r="B116" s="31" t="s">
        <v>157</v>
      </c>
      <c r="C116" s="34" t="s">
        <v>360</v>
      </c>
      <c r="D116" s="48">
        <v>200</v>
      </c>
      <c r="E116" s="50">
        <v>1.7145999999999999</v>
      </c>
      <c r="F116" s="57"/>
      <c r="G116" s="35" t="str">
        <f t="shared" si="1"/>
        <v/>
      </c>
      <c r="H116" s="40"/>
      <c r="K116" s="7"/>
    </row>
    <row r="117" spans="1:11" s="8" customFormat="1" ht="11.25" x14ac:dyDescent="0.2">
      <c r="A117" s="33">
        <v>105</v>
      </c>
      <c r="B117" s="31" t="s">
        <v>158</v>
      </c>
      <c r="C117" s="34" t="s">
        <v>360</v>
      </c>
      <c r="D117" s="48">
        <v>200</v>
      </c>
      <c r="E117" s="50">
        <v>0.70389999999999997</v>
      </c>
      <c r="F117" s="57"/>
      <c r="G117" s="35" t="str">
        <f t="shared" si="1"/>
        <v/>
      </c>
      <c r="H117" s="40"/>
      <c r="K117" s="7"/>
    </row>
    <row r="118" spans="1:11" s="8" customFormat="1" ht="11.25" x14ac:dyDescent="0.2">
      <c r="A118" s="33">
        <v>106</v>
      </c>
      <c r="B118" s="31" t="s">
        <v>159</v>
      </c>
      <c r="C118" s="34" t="s">
        <v>58</v>
      </c>
      <c r="D118" s="48">
        <v>2000</v>
      </c>
      <c r="E118" s="50">
        <v>6.4375</v>
      </c>
      <c r="F118" s="57"/>
      <c r="G118" s="35" t="str">
        <f t="shared" si="1"/>
        <v/>
      </c>
      <c r="H118" s="40"/>
      <c r="K118" s="7"/>
    </row>
    <row r="119" spans="1:11" s="8" customFormat="1" ht="11.25" x14ac:dyDescent="0.2">
      <c r="A119" s="33">
        <v>107</v>
      </c>
      <c r="B119" s="31" t="s">
        <v>160</v>
      </c>
      <c r="C119" s="34" t="s">
        <v>58</v>
      </c>
      <c r="D119" s="48">
        <v>500</v>
      </c>
      <c r="E119" s="50">
        <v>13.2188</v>
      </c>
      <c r="F119" s="57"/>
      <c r="G119" s="35" t="str">
        <f t="shared" si="1"/>
        <v/>
      </c>
      <c r="H119" s="40"/>
      <c r="K119" s="7"/>
    </row>
    <row r="120" spans="1:11" s="8" customFormat="1" ht="11.25" x14ac:dyDescent="0.2">
      <c r="A120" s="33">
        <v>108</v>
      </c>
      <c r="B120" s="31" t="s">
        <v>161</v>
      </c>
      <c r="C120" s="34" t="s">
        <v>53</v>
      </c>
      <c r="D120" s="48">
        <v>700</v>
      </c>
      <c r="E120" s="50">
        <v>6.2415000000000003</v>
      </c>
      <c r="F120" s="57"/>
      <c r="G120" s="35" t="str">
        <f t="shared" si="1"/>
        <v/>
      </c>
      <c r="H120" s="40"/>
      <c r="K120" s="7"/>
    </row>
    <row r="121" spans="1:11" s="8" customFormat="1" ht="22.5" x14ac:dyDescent="0.2">
      <c r="A121" s="33">
        <v>109</v>
      </c>
      <c r="B121" s="31" t="s">
        <v>162</v>
      </c>
      <c r="C121" s="34" t="s">
        <v>58</v>
      </c>
      <c r="D121" s="48">
        <v>500</v>
      </c>
      <c r="E121" s="50">
        <v>9.89</v>
      </c>
      <c r="F121" s="57"/>
      <c r="G121" s="35" t="str">
        <f t="shared" si="1"/>
        <v/>
      </c>
      <c r="H121" s="40"/>
      <c r="K121" s="7"/>
    </row>
    <row r="122" spans="1:11" s="8" customFormat="1" ht="11.25" x14ac:dyDescent="0.2">
      <c r="A122" s="33">
        <v>110</v>
      </c>
      <c r="B122" s="31" t="s">
        <v>163</v>
      </c>
      <c r="C122" s="34" t="s">
        <v>360</v>
      </c>
      <c r="D122" s="48">
        <v>1000</v>
      </c>
      <c r="E122" s="50">
        <v>0.2031</v>
      </c>
      <c r="F122" s="57"/>
      <c r="G122" s="35" t="str">
        <f t="shared" si="1"/>
        <v/>
      </c>
      <c r="H122" s="40"/>
      <c r="K122" s="7"/>
    </row>
    <row r="123" spans="1:11" s="8" customFormat="1" ht="11.25" x14ac:dyDescent="0.2">
      <c r="A123" s="33">
        <v>111</v>
      </c>
      <c r="B123" s="31" t="s">
        <v>164</v>
      </c>
      <c r="C123" s="34" t="s">
        <v>360</v>
      </c>
      <c r="D123" s="48">
        <v>1500</v>
      </c>
      <c r="E123" s="50">
        <v>0.27429999999999999</v>
      </c>
      <c r="F123" s="57"/>
      <c r="G123" s="35" t="str">
        <f t="shared" si="1"/>
        <v/>
      </c>
      <c r="H123" s="40"/>
      <c r="K123" s="7"/>
    </row>
    <row r="124" spans="1:11" s="8" customFormat="1" ht="11.25" x14ac:dyDescent="0.2">
      <c r="A124" s="33">
        <v>112</v>
      </c>
      <c r="B124" s="31" t="s">
        <v>165</v>
      </c>
      <c r="C124" s="34" t="s">
        <v>360</v>
      </c>
      <c r="D124" s="48">
        <v>1000</v>
      </c>
      <c r="E124" s="50">
        <v>0.19400000000000001</v>
      </c>
      <c r="F124" s="57"/>
      <c r="G124" s="35" t="str">
        <f t="shared" si="1"/>
        <v/>
      </c>
      <c r="H124" s="40"/>
      <c r="K124" s="7"/>
    </row>
    <row r="125" spans="1:11" s="8" customFormat="1" ht="22.5" x14ac:dyDescent="0.2">
      <c r="A125" s="33">
        <v>113</v>
      </c>
      <c r="B125" s="31" t="s">
        <v>166</v>
      </c>
      <c r="C125" s="34" t="s">
        <v>58</v>
      </c>
      <c r="D125" s="48">
        <v>3000</v>
      </c>
      <c r="E125" s="50">
        <v>0.7087</v>
      </c>
      <c r="F125" s="57"/>
      <c r="G125" s="35" t="str">
        <f t="shared" si="1"/>
        <v/>
      </c>
      <c r="H125" s="40"/>
      <c r="K125" s="7"/>
    </row>
    <row r="126" spans="1:11" s="8" customFormat="1" ht="11.25" x14ac:dyDescent="0.2">
      <c r="A126" s="33">
        <v>114</v>
      </c>
      <c r="B126" s="31" t="s">
        <v>167</v>
      </c>
      <c r="C126" s="34" t="s">
        <v>358</v>
      </c>
      <c r="D126" s="48">
        <v>350</v>
      </c>
      <c r="E126" s="50">
        <v>0.65</v>
      </c>
      <c r="F126" s="57"/>
      <c r="G126" s="35" t="str">
        <f t="shared" si="1"/>
        <v/>
      </c>
      <c r="H126" s="40"/>
      <c r="K126" s="7"/>
    </row>
    <row r="127" spans="1:11" s="8" customFormat="1" ht="11.25" x14ac:dyDescent="0.2">
      <c r="A127" s="33">
        <v>115</v>
      </c>
      <c r="B127" s="31" t="s">
        <v>168</v>
      </c>
      <c r="C127" s="34" t="s">
        <v>58</v>
      </c>
      <c r="D127" s="48">
        <v>200</v>
      </c>
      <c r="E127" s="50">
        <v>12.379899999999999</v>
      </c>
      <c r="F127" s="57"/>
      <c r="G127" s="35" t="str">
        <f t="shared" si="1"/>
        <v/>
      </c>
      <c r="H127" s="40"/>
      <c r="K127" s="7"/>
    </row>
    <row r="128" spans="1:11" s="8" customFormat="1" ht="11.25" x14ac:dyDescent="0.2">
      <c r="A128" s="33">
        <v>116</v>
      </c>
      <c r="B128" s="31" t="s">
        <v>169</v>
      </c>
      <c r="C128" s="34" t="s">
        <v>58</v>
      </c>
      <c r="D128" s="48">
        <v>200</v>
      </c>
      <c r="E128" s="50">
        <v>11.1073</v>
      </c>
      <c r="F128" s="57"/>
      <c r="G128" s="35" t="str">
        <f t="shared" si="1"/>
        <v/>
      </c>
      <c r="H128" s="40"/>
      <c r="K128" s="7"/>
    </row>
    <row r="129" spans="1:11" s="8" customFormat="1" ht="11.25" x14ac:dyDescent="0.2">
      <c r="A129" s="33">
        <v>117</v>
      </c>
      <c r="B129" s="31" t="s">
        <v>170</v>
      </c>
      <c r="C129" s="34" t="s">
        <v>58</v>
      </c>
      <c r="D129" s="48">
        <v>5000</v>
      </c>
      <c r="E129" s="50">
        <v>4.0964999999999998</v>
      </c>
      <c r="F129" s="57"/>
      <c r="G129" s="35" t="str">
        <f t="shared" si="1"/>
        <v/>
      </c>
      <c r="H129" s="40"/>
      <c r="K129" s="7"/>
    </row>
    <row r="130" spans="1:11" s="8" customFormat="1" ht="11.25" x14ac:dyDescent="0.2">
      <c r="A130" s="33">
        <v>118</v>
      </c>
      <c r="B130" s="31" t="s">
        <v>171</v>
      </c>
      <c r="C130" s="34" t="s">
        <v>360</v>
      </c>
      <c r="D130" s="48">
        <v>800</v>
      </c>
      <c r="E130" s="50">
        <v>2.0062000000000002</v>
      </c>
      <c r="F130" s="57"/>
      <c r="G130" s="35" t="str">
        <f t="shared" si="1"/>
        <v/>
      </c>
      <c r="H130" s="40"/>
      <c r="K130" s="7"/>
    </row>
    <row r="131" spans="1:11" s="8" customFormat="1" ht="11.25" x14ac:dyDescent="0.2">
      <c r="A131" s="33">
        <v>119</v>
      </c>
      <c r="B131" s="31" t="s">
        <v>172</v>
      </c>
      <c r="C131" s="34" t="s">
        <v>58</v>
      </c>
      <c r="D131" s="48">
        <v>400</v>
      </c>
      <c r="E131" s="50">
        <v>6.6052999999999997</v>
      </c>
      <c r="F131" s="57"/>
      <c r="G131" s="35" t="str">
        <f t="shared" si="1"/>
        <v/>
      </c>
      <c r="H131" s="40"/>
      <c r="K131" s="7"/>
    </row>
    <row r="132" spans="1:11" s="8" customFormat="1" ht="22.5" x14ac:dyDescent="0.2">
      <c r="A132" s="33">
        <v>120</v>
      </c>
      <c r="B132" s="31" t="s">
        <v>173</v>
      </c>
      <c r="C132" s="34" t="s">
        <v>174</v>
      </c>
      <c r="D132" s="48">
        <v>400</v>
      </c>
      <c r="E132" s="50">
        <v>0.8327</v>
      </c>
      <c r="F132" s="57"/>
      <c r="G132" s="35" t="str">
        <f t="shared" si="1"/>
        <v/>
      </c>
      <c r="H132" s="40"/>
      <c r="K132" s="7"/>
    </row>
    <row r="133" spans="1:11" s="8" customFormat="1" ht="11.25" x14ac:dyDescent="0.2">
      <c r="A133" s="33">
        <v>121</v>
      </c>
      <c r="B133" s="31" t="s">
        <v>175</v>
      </c>
      <c r="C133" s="34" t="s">
        <v>58</v>
      </c>
      <c r="D133" s="48">
        <v>2000</v>
      </c>
      <c r="E133" s="50">
        <v>2.1800000000000002</v>
      </c>
      <c r="F133" s="57"/>
      <c r="G133" s="35" t="str">
        <f t="shared" si="1"/>
        <v/>
      </c>
      <c r="H133" s="40"/>
      <c r="K133" s="7"/>
    </row>
    <row r="134" spans="1:11" s="8" customFormat="1" ht="11.25" x14ac:dyDescent="0.2">
      <c r="A134" s="33">
        <v>122</v>
      </c>
      <c r="B134" s="31" t="s">
        <v>176</v>
      </c>
      <c r="C134" s="34" t="s">
        <v>360</v>
      </c>
      <c r="D134" s="48">
        <v>1000</v>
      </c>
      <c r="E134" s="50">
        <v>0.24049999999999999</v>
      </c>
      <c r="F134" s="57"/>
      <c r="G134" s="35" t="str">
        <f t="shared" si="1"/>
        <v/>
      </c>
      <c r="H134" s="40"/>
      <c r="K134" s="7"/>
    </row>
    <row r="135" spans="1:11" s="8" customFormat="1" ht="22.5" x14ac:dyDescent="0.2">
      <c r="A135" s="33">
        <v>123</v>
      </c>
      <c r="B135" s="31" t="s">
        <v>177</v>
      </c>
      <c r="C135" s="34" t="s">
        <v>47</v>
      </c>
      <c r="D135" s="48">
        <v>200</v>
      </c>
      <c r="E135" s="50">
        <v>14.3042</v>
      </c>
      <c r="F135" s="57"/>
      <c r="G135" s="35" t="str">
        <f t="shared" si="1"/>
        <v/>
      </c>
      <c r="H135" s="40"/>
      <c r="K135" s="7"/>
    </row>
    <row r="136" spans="1:11" s="8" customFormat="1" ht="11.25" x14ac:dyDescent="0.2">
      <c r="A136" s="33">
        <v>124</v>
      </c>
      <c r="B136" s="31" t="s">
        <v>178</v>
      </c>
      <c r="C136" s="34" t="s">
        <v>360</v>
      </c>
      <c r="D136" s="48">
        <v>500</v>
      </c>
      <c r="E136" s="50">
        <v>7.1499999999999994E-2</v>
      </c>
      <c r="F136" s="57"/>
      <c r="G136" s="35" t="str">
        <f t="shared" si="1"/>
        <v/>
      </c>
      <c r="H136" s="40"/>
      <c r="K136" s="7"/>
    </row>
    <row r="137" spans="1:11" s="8" customFormat="1" ht="11.25" x14ac:dyDescent="0.2">
      <c r="A137" s="33">
        <v>125</v>
      </c>
      <c r="B137" s="31" t="s">
        <v>179</v>
      </c>
      <c r="C137" s="34" t="s">
        <v>58</v>
      </c>
      <c r="D137" s="48">
        <v>200</v>
      </c>
      <c r="E137" s="50">
        <v>27.8642</v>
      </c>
      <c r="F137" s="57"/>
      <c r="G137" s="35" t="str">
        <f t="shared" si="1"/>
        <v/>
      </c>
      <c r="H137" s="40"/>
      <c r="K137" s="7"/>
    </row>
    <row r="138" spans="1:11" s="8" customFormat="1" ht="11.25" x14ac:dyDescent="0.2">
      <c r="A138" s="33">
        <v>126</v>
      </c>
      <c r="B138" s="31" t="s">
        <v>180</v>
      </c>
      <c r="C138" s="34" t="s">
        <v>360</v>
      </c>
      <c r="D138" s="48">
        <v>300</v>
      </c>
      <c r="E138" s="50">
        <v>0.48220000000000002</v>
      </c>
      <c r="F138" s="57"/>
      <c r="G138" s="35" t="str">
        <f t="shared" si="1"/>
        <v/>
      </c>
      <c r="H138" s="40"/>
      <c r="K138" s="7"/>
    </row>
    <row r="139" spans="1:11" s="8" customFormat="1" ht="11.25" x14ac:dyDescent="0.2">
      <c r="A139" s="33">
        <v>127</v>
      </c>
      <c r="B139" s="31" t="s">
        <v>181</v>
      </c>
      <c r="C139" s="34" t="s">
        <v>360</v>
      </c>
      <c r="D139" s="48">
        <v>1000</v>
      </c>
      <c r="E139" s="50">
        <v>0.64139999999999997</v>
      </c>
      <c r="F139" s="57"/>
      <c r="G139" s="35" t="str">
        <f t="shared" si="1"/>
        <v/>
      </c>
      <c r="H139" s="40"/>
      <c r="K139" s="7"/>
    </row>
    <row r="140" spans="1:11" s="8" customFormat="1" ht="11.25" x14ac:dyDescent="0.2">
      <c r="A140" s="33">
        <v>128</v>
      </c>
      <c r="B140" s="31" t="s">
        <v>182</v>
      </c>
      <c r="C140" s="34" t="s">
        <v>58</v>
      </c>
      <c r="D140" s="48">
        <v>8000</v>
      </c>
      <c r="E140" s="50">
        <v>7.7431000000000001</v>
      </c>
      <c r="F140" s="57"/>
      <c r="G140" s="35" t="str">
        <f t="shared" si="1"/>
        <v/>
      </c>
      <c r="H140" s="40"/>
      <c r="K140" s="7"/>
    </row>
    <row r="141" spans="1:11" s="8" customFormat="1" ht="11.25" x14ac:dyDescent="0.2">
      <c r="A141" s="33">
        <v>129</v>
      </c>
      <c r="B141" s="31" t="s">
        <v>183</v>
      </c>
      <c r="C141" s="34" t="s">
        <v>184</v>
      </c>
      <c r="D141" s="48">
        <v>600</v>
      </c>
      <c r="E141" s="50">
        <v>20.755700000000001</v>
      </c>
      <c r="F141" s="57"/>
      <c r="G141" s="35" t="str">
        <f t="shared" si="1"/>
        <v/>
      </c>
      <c r="H141" s="40"/>
      <c r="K141" s="7"/>
    </row>
    <row r="142" spans="1:11" s="8" customFormat="1" ht="22.5" x14ac:dyDescent="0.2">
      <c r="A142" s="33">
        <v>130</v>
      </c>
      <c r="B142" s="31" t="s">
        <v>185</v>
      </c>
      <c r="C142" s="34" t="s">
        <v>184</v>
      </c>
      <c r="D142" s="48">
        <v>600</v>
      </c>
      <c r="E142" s="50">
        <v>9.4654000000000007</v>
      </c>
      <c r="F142" s="57"/>
      <c r="G142" s="35" t="str">
        <f t="shared" ref="G142:G205" si="2">IF(F142="","",IF(ISTEXT(F142),"NC",F142*D142))</f>
        <v/>
      </c>
      <c r="H142" s="40"/>
      <c r="K142" s="7"/>
    </row>
    <row r="143" spans="1:11" s="8" customFormat="1" ht="22.5" x14ac:dyDescent="0.2">
      <c r="A143" s="33">
        <v>131</v>
      </c>
      <c r="B143" s="31" t="s">
        <v>186</v>
      </c>
      <c r="C143" s="34" t="s">
        <v>358</v>
      </c>
      <c r="D143" s="48">
        <v>30</v>
      </c>
      <c r="E143" s="50">
        <v>19.6447</v>
      </c>
      <c r="F143" s="57"/>
      <c r="G143" s="35" t="str">
        <f t="shared" si="2"/>
        <v/>
      </c>
      <c r="H143" s="40"/>
      <c r="K143" s="7"/>
    </row>
    <row r="144" spans="1:11" s="8" customFormat="1" ht="11.25" x14ac:dyDescent="0.2">
      <c r="A144" s="33">
        <v>132</v>
      </c>
      <c r="B144" s="31" t="s">
        <v>187</v>
      </c>
      <c r="C144" s="34" t="s">
        <v>358</v>
      </c>
      <c r="D144" s="48">
        <v>300</v>
      </c>
      <c r="E144" s="50">
        <v>4.0308000000000002</v>
      </c>
      <c r="F144" s="57"/>
      <c r="G144" s="35" t="str">
        <f t="shared" si="2"/>
        <v/>
      </c>
      <c r="H144" s="40"/>
      <c r="K144" s="7"/>
    </row>
    <row r="145" spans="1:11" s="8" customFormat="1" ht="11.25" x14ac:dyDescent="0.2">
      <c r="A145" s="33">
        <v>133</v>
      </c>
      <c r="B145" s="31" t="s">
        <v>188</v>
      </c>
      <c r="C145" s="34" t="s">
        <v>58</v>
      </c>
      <c r="D145" s="48">
        <v>500</v>
      </c>
      <c r="E145" s="50">
        <v>6.8373999999999997</v>
      </c>
      <c r="F145" s="57"/>
      <c r="G145" s="35" t="str">
        <f t="shared" si="2"/>
        <v/>
      </c>
      <c r="H145" s="40"/>
      <c r="K145" s="7"/>
    </row>
    <row r="146" spans="1:11" s="8" customFormat="1" ht="11.25" x14ac:dyDescent="0.2">
      <c r="A146" s="33">
        <v>134</v>
      </c>
      <c r="B146" s="31" t="s">
        <v>189</v>
      </c>
      <c r="C146" s="34" t="s">
        <v>358</v>
      </c>
      <c r="D146" s="48">
        <v>100</v>
      </c>
      <c r="E146" s="50">
        <v>12.7242</v>
      </c>
      <c r="F146" s="57"/>
      <c r="G146" s="35" t="str">
        <f t="shared" si="2"/>
        <v/>
      </c>
      <c r="H146" s="40"/>
      <c r="K146" s="7"/>
    </row>
    <row r="147" spans="1:11" s="8" customFormat="1" ht="11.25" x14ac:dyDescent="0.2">
      <c r="A147" s="33">
        <v>135</v>
      </c>
      <c r="B147" s="31" t="s">
        <v>190</v>
      </c>
      <c r="C147" s="34" t="s">
        <v>58</v>
      </c>
      <c r="D147" s="48">
        <v>4000</v>
      </c>
      <c r="E147" s="50">
        <v>8.9</v>
      </c>
      <c r="F147" s="57"/>
      <c r="G147" s="35" t="str">
        <f t="shared" si="2"/>
        <v/>
      </c>
      <c r="H147" s="40"/>
      <c r="K147" s="7"/>
    </row>
    <row r="148" spans="1:11" s="8" customFormat="1" ht="11.25" x14ac:dyDescent="0.2">
      <c r="A148" s="33">
        <v>136</v>
      </c>
      <c r="B148" s="31" t="s">
        <v>191</v>
      </c>
      <c r="C148" s="34" t="s">
        <v>358</v>
      </c>
      <c r="D148" s="48">
        <v>400</v>
      </c>
      <c r="E148" s="50">
        <v>7.4249999999999998</v>
      </c>
      <c r="F148" s="57"/>
      <c r="G148" s="35" t="str">
        <f t="shared" si="2"/>
        <v/>
      </c>
      <c r="H148" s="40"/>
      <c r="K148" s="7"/>
    </row>
    <row r="149" spans="1:11" s="8" customFormat="1" ht="11.25" x14ac:dyDescent="0.2">
      <c r="A149" s="33">
        <v>137</v>
      </c>
      <c r="B149" s="31" t="s">
        <v>192</v>
      </c>
      <c r="C149" s="34" t="s">
        <v>360</v>
      </c>
      <c r="D149" s="48">
        <v>500</v>
      </c>
      <c r="E149" s="50">
        <v>0.13170000000000001</v>
      </c>
      <c r="F149" s="57"/>
      <c r="G149" s="35" t="str">
        <f t="shared" si="2"/>
        <v/>
      </c>
      <c r="H149" s="40"/>
      <c r="K149" s="7"/>
    </row>
    <row r="150" spans="1:11" s="8" customFormat="1" ht="11.25" x14ac:dyDescent="0.2">
      <c r="A150" s="33">
        <v>138</v>
      </c>
      <c r="B150" s="31" t="s">
        <v>193</v>
      </c>
      <c r="C150" s="34" t="s">
        <v>360</v>
      </c>
      <c r="D150" s="48">
        <v>1000</v>
      </c>
      <c r="E150" s="50">
        <v>0.11020000000000001</v>
      </c>
      <c r="F150" s="57"/>
      <c r="G150" s="35" t="str">
        <f t="shared" si="2"/>
        <v/>
      </c>
      <c r="H150" s="40"/>
      <c r="K150" s="7"/>
    </row>
    <row r="151" spans="1:11" s="8" customFormat="1" ht="11.25" x14ac:dyDescent="0.2">
      <c r="A151" s="33">
        <v>139</v>
      </c>
      <c r="B151" s="31" t="s">
        <v>194</v>
      </c>
      <c r="C151" s="34" t="s">
        <v>360</v>
      </c>
      <c r="D151" s="48">
        <v>1000</v>
      </c>
      <c r="E151" s="50">
        <v>0.14050000000000001</v>
      </c>
      <c r="F151" s="57"/>
      <c r="G151" s="35" t="str">
        <f t="shared" si="2"/>
        <v/>
      </c>
      <c r="H151" s="40"/>
      <c r="K151" s="7"/>
    </row>
    <row r="152" spans="1:11" s="8" customFormat="1" ht="11.25" x14ac:dyDescent="0.2">
      <c r="A152" s="33">
        <v>140</v>
      </c>
      <c r="B152" s="31" t="s">
        <v>195</v>
      </c>
      <c r="C152" s="34" t="s">
        <v>58</v>
      </c>
      <c r="D152" s="48">
        <v>1500</v>
      </c>
      <c r="E152" s="50">
        <v>1.6398999999999999</v>
      </c>
      <c r="F152" s="57"/>
      <c r="G152" s="35" t="str">
        <f t="shared" si="2"/>
        <v/>
      </c>
      <c r="H152" s="40"/>
      <c r="K152" s="7"/>
    </row>
    <row r="153" spans="1:11" s="8" customFormat="1" ht="11.25" x14ac:dyDescent="0.2">
      <c r="A153" s="33">
        <v>141</v>
      </c>
      <c r="B153" s="31" t="s">
        <v>196</v>
      </c>
      <c r="C153" s="34" t="s">
        <v>360</v>
      </c>
      <c r="D153" s="48">
        <v>1000</v>
      </c>
      <c r="E153" s="50">
        <v>0.23080000000000001</v>
      </c>
      <c r="F153" s="57"/>
      <c r="G153" s="35" t="str">
        <f t="shared" si="2"/>
        <v/>
      </c>
      <c r="H153" s="40"/>
      <c r="K153" s="7"/>
    </row>
    <row r="154" spans="1:11" s="8" customFormat="1" ht="11.25" x14ac:dyDescent="0.2">
      <c r="A154" s="33">
        <v>142</v>
      </c>
      <c r="B154" s="31" t="s">
        <v>197</v>
      </c>
      <c r="C154" s="34" t="s">
        <v>58</v>
      </c>
      <c r="D154" s="48">
        <v>10000</v>
      </c>
      <c r="E154" s="50">
        <v>2.35</v>
      </c>
      <c r="F154" s="57"/>
      <c r="G154" s="35" t="str">
        <f t="shared" si="2"/>
        <v/>
      </c>
      <c r="H154" s="40"/>
      <c r="K154" s="7"/>
    </row>
    <row r="155" spans="1:11" s="8" customFormat="1" ht="11.25" x14ac:dyDescent="0.2">
      <c r="A155" s="33">
        <v>143</v>
      </c>
      <c r="B155" s="31" t="s">
        <v>198</v>
      </c>
      <c r="C155" s="34" t="s">
        <v>360</v>
      </c>
      <c r="D155" s="48">
        <v>1000</v>
      </c>
      <c r="E155" s="50">
        <v>0.18679999999999999</v>
      </c>
      <c r="F155" s="57"/>
      <c r="G155" s="35" t="str">
        <f t="shared" si="2"/>
        <v/>
      </c>
      <c r="H155" s="40"/>
      <c r="K155" s="7"/>
    </row>
    <row r="156" spans="1:11" s="8" customFormat="1" ht="11.25" x14ac:dyDescent="0.2">
      <c r="A156" s="33">
        <v>144</v>
      </c>
      <c r="B156" s="31" t="s">
        <v>199</v>
      </c>
      <c r="C156" s="34" t="s">
        <v>360</v>
      </c>
      <c r="D156" s="48">
        <v>500</v>
      </c>
      <c r="E156" s="50">
        <v>0.44080000000000003</v>
      </c>
      <c r="F156" s="57"/>
      <c r="G156" s="35" t="str">
        <f t="shared" si="2"/>
        <v/>
      </c>
      <c r="H156" s="40"/>
      <c r="K156" s="7"/>
    </row>
    <row r="157" spans="1:11" s="8" customFormat="1" ht="11.25" x14ac:dyDescent="0.2">
      <c r="A157" s="33">
        <v>145</v>
      </c>
      <c r="B157" s="31" t="s">
        <v>200</v>
      </c>
      <c r="C157" s="34" t="s">
        <v>360</v>
      </c>
      <c r="D157" s="48">
        <v>500</v>
      </c>
      <c r="E157" s="50">
        <v>0.26879999999999998</v>
      </c>
      <c r="F157" s="57"/>
      <c r="G157" s="35" t="str">
        <f t="shared" si="2"/>
        <v/>
      </c>
      <c r="H157" s="40"/>
      <c r="K157" s="7"/>
    </row>
    <row r="158" spans="1:11" s="8" customFormat="1" ht="11.25" x14ac:dyDescent="0.2">
      <c r="A158" s="33">
        <v>146</v>
      </c>
      <c r="B158" s="31" t="s">
        <v>201</v>
      </c>
      <c r="C158" s="34" t="s">
        <v>360</v>
      </c>
      <c r="D158" s="48">
        <v>900</v>
      </c>
      <c r="E158" s="50">
        <v>0.56200000000000006</v>
      </c>
      <c r="F158" s="57"/>
      <c r="G158" s="35" t="str">
        <f t="shared" si="2"/>
        <v/>
      </c>
      <c r="H158" s="40"/>
      <c r="K158" s="7"/>
    </row>
    <row r="159" spans="1:11" s="8" customFormat="1" ht="11.25" x14ac:dyDescent="0.2">
      <c r="A159" s="33">
        <v>147</v>
      </c>
      <c r="B159" s="31" t="s">
        <v>202</v>
      </c>
      <c r="C159" s="34" t="s">
        <v>360</v>
      </c>
      <c r="D159" s="48">
        <v>5000</v>
      </c>
      <c r="E159" s="50">
        <v>0.2636</v>
      </c>
      <c r="F159" s="57"/>
      <c r="G159" s="35" t="str">
        <f t="shared" si="2"/>
        <v/>
      </c>
      <c r="H159" s="40"/>
      <c r="K159" s="7"/>
    </row>
    <row r="160" spans="1:11" s="8" customFormat="1" ht="11.25" x14ac:dyDescent="0.2">
      <c r="A160" s="33">
        <v>148</v>
      </c>
      <c r="B160" s="31" t="s">
        <v>203</v>
      </c>
      <c r="C160" s="34" t="s">
        <v>58</v>
      </c>
      <c r="D160" s="48">
        <v>15000</v>
      </c>
      <c r="E160" s="50">
        <v>3.9314</v>
      </c>
      <c r="F160" s="57"/>
      <c r="G160" s="35" t="str">
        <f t="shared" si="2"/>
        <v/>
      </c>
      <c r="H160" s="40"/>
      <c r="K160" s="7"/>
    </row>
    <row r="161" spans="1:11" s="8" customFormat="1" ht="11.25" x14ac:dyDescent="0.2">
      <c r="A161" s="33">
        <v>149</v>
      </c>
      <c r="B161" s="31" t="s">
        <v>204</v>
      </c>
      <c r="C161" s="34" t="s">
        <v>58</v>
      </c>
      <c r="D161" s="48">
        <v>5000</v>
      </c>
      <c r="E161" s="50">
        <v>2.87</v>
      </c>
      <c r="F161" s="57"/>
      <c r="G161" s="35" t="str">
        <f t="shared" si="2"/>
        <v/>
      </c>
      <c r="H161" s="40"/>
      <c r="K161" s="7"/>
    </row>
    <row r="162" spans="1:11" s="8" customFormat="1" ht="11.25" x14ac:dyDescent="0.2">
      <c r="A162" s="33">
        <v>150</v>
      </c>
      <c r="B162" s="31" t="s">
        <v>205</v>
      </c>
      <c r="C162" s="34" t="s">
        <v>358</v>
      </c>
      <c r="D162" s="48">
        <v>1000</v>
      </c>
      <c r="E162" s="50">
        <v>2.5</v>
      </c>
      <c r="F162" s="57"/>
      <c r="G162" s="35" t="str">
        <f t="shared" si="2"/>
        <v/>
      </c>
      <c r="H162" s="40"/>
      <c r="K162" s="7"/>
    </row>
    <row r="163" spans="1:11" s="8" customFormat="1" ht="33.75" x14ac:dyDescent="0.2">
      <c r="A163" s="33">
        <v>151</v>
      </c>
      <c r="B163" s="31" t="s">
        <v>206</v>
      </c>
      <c r="C163" s="34" t="s">
        <v>47</v>
      </c>
      <c r="D163" s="48">
        <v>500</v>
      </c>
      <c r="E163" s="50">
        <v>8.5</v>
      </c>
      <c r="F163" s="57"/>
      <c r="G163" s="35" t="str">
        <f t="shared" si="2"/>
        <v/>
      </c>
      <c r="H163" s="40"/>
      <c r="K163" s="7"/>
    </row>
    <row r="164" spans="1:11" s="8" customFormat="1" ht="22.5" x14ac:dyDescent="0.2">
      <c r="A164" s="33">
        <v>152</v>
      </c>
      <c r="B164" s="31" t="s">
        <v>207</v>
      </c>
      <c r="C164" s="34" t="s">
        <v>47</v>
      </c>
      <c r="D164" s="48">
        <v>3000</v>
      </c>
      <c r="E164" s="50">
        <v>35.058199999999999</v>
      </c>
      <c r="F164" s="57"/>
      <c r="G164" s="35" t="str">
        <f t="shared" si="2"/>
        <v/>
      </c>
      <c r="H164" s="40"/>
      <c r="K164" s="7"/>
    </row>
    <row r="165" spans="1:11" s="8" customFormat="1" ht="22.5" x14ac:dyDescent="0.2">
      <c r="A165" s="33">
        <v>153</v>
      </c>
      <c r="B165" s="31" t="s">
        <v>208</v>
      </c>
      <c r="C165" s="34" t="s">
        <v>47</v>
      </c>
      <c r="D165" s="48">
        <v>3000</v>
      </c>
      <c r="E165" s="50">
        <v>24.991700000000002</v>
      </c>
      <c r="F165" s="57"/>
      <c r="G165" s="35" t="str">
        <f t="shared" si="2"/>
        <v/>
      </c>
      <c r="H165" s="40"/>
      <c r="K165" s="7"/>
    </row>
    <row r="166" spans="1:11" s="8" customFormat="1" ht="11.25" x14ac:dyDescent="0.2">
      <c r="A166" s="33">
        <v>154</v>
      </c>
      <c r="B166" s="31" t="s">
        <v>209</v>
      </c>
      <c r="C166" s="34" t="s">
        <v>58</v>
      </c>
      <c r="D166" s="48">
        <v>700</v>
      </c>
      <c r="E166" s="50">
        <v>2.6156000000000001</v>
      </c>
      <c r="F166" s="57"/>
      <c r="G166" s="35" t="str">
        <f t="shared" si="2"/>
        <v/>
      </c>
      <c r="H166" s="40"/>
      <c r="K166" s="7"/>
    </row>
    <row r="167" spans="1:11" s="8" customFormat="1" ht="11.25" x14ac:dyDescent="0.2">
      <c r="A167" s="33">
        <v>155</v>
      </c>
      <c r="B167" s="31" t="s">
        <v>210</v>
      </c>
      <c r="C167" s="34" t="s">
        <v>360</v>
      </c>
      <c r="D167" s="48">
        <v>600</v>
      </c>
      <c r="E167" s="50">
        <v>0.9798</v>
      </c>
      <c r="F167" s="57"/>
      <c r="G167" s="35" t="str">
        <f t="shared" si="2"/>
        <v/>
      </c>
      <c r="H167" s="40"/>
      <c r="K167" s="7"/>
    </row>
    <row r="168" spans="1:11" s="8" customFormat="1" ht="11.25" x14ac:dyDescent="0.2">
      <c r="A168" s="33">
        <v>156</v>
      </c>
      <c r="B168" s="31" t="s">
        <v>211</v>
      </c>
      <c r="C168" s="34" t="s">
        <v>360</v>
      </c>
      <c r="D168" s="48">
        <v>600</v>
      </c>
      <c r="E168" s="50">
        <v>0.56969999999999998</v>
      </c>
      <c r="F168" s="57"/>
      <c r="G168" s="35" t="str">
        <f t="shared" si="2"/>
        <v/>
      </c>
      <c r="H168" s="40"/>
      <c r="K168" s="7"/>
    </row>
    <row r="169" spans="1:11" s="8" customFormat="1" ht="11.25" x14ac:dyDescent="0.2">
      <c r="A169" s="33">
        <v>157</v>
      </c>
      <c r="B169" s="31" t="s">
        <v>212</v>
      </c>
      <c r="C169" s="34" t="s">
        <v>360</v>
      </c>
      <c r="D169" s="48">
        <v>500</v>
      </c>
      <c r="E169" s="50">
        <v>0.18720000000000001</v>
      </c>
      <c r="F169" s="57"/>
      <c r="G169" s="35" t="str">
        <f t="shared" si="2"/>
        <v/>
      </c>
      <c r="H169" s="40"/>
      <c r="K169" s="7"/>
    </row>
    <row r="170" spans="1:11" s="8" customFormat="1" ht="11.25" x14ac:dyDescent="0.2">
      <c r="A170" s="33">
        <v>158</v>
      </c>
      <c r="B170" s="31" t="s">
        <v>213</v>
      </c>
      <c r="C170" s="34" t="s">
        <v>58</v>
      </c>
      <c r="D170" s="48">
        <v>700</v>
      </c>
      <c r="E170" s="50">
        <v>10.81</v>
      </c>
      <c r="F170" s="57"/>
      <c r="G170" s="35" t="str">
        <f t="shared" si="2"/>
        <v/>
      </c>
      <c r="H170" s="40"/>
      <c r="K170" s="7"/>
    </row>
    <row r="171" spans="1:11" s="8" customFormat="1" ht="11.25" x14ac:dyDescent="0.2">
      <c r="A171" s="33">
        <v>159</v>
      </c>
      <c r="B171" s="31" t="s">
        <v>214</v>
      </c>
      <c r="C171" s="34" t="s">
        <v>360</v>
      </c>
      <c r="D171" s="48">
        <v>400</v>
      </c>
      <c r="E171" s="50">
        <v>0.38729999999999998</v>
      </c>
      <c r="F171" s="57"/>
      <c r="G171" s="35" t="str">
        <f t="shared" si="2"/>
        <v/>
      </c>
      <c r="H171" s="40"/>
      <c r="K171" s="7"/>
    </row>
    <row r="172" spans="1:11" s="8" customFormat="1" ht="11.25" x14ac:dyDescent="0.2">
      <c r="A172" s="33">
        <v>160</v>
      </c>
      <c r="B172" s="31" t="s">
        <v>215</v>
      </c>
      <c r="C172" s="34" t="s">
        <v>58</v>
      </c>
      <c r="D172" s="48">
        <v>300</v>
      </c>
      <c r="E172" s="50">
        <v>4.8381999999999996</v>
      </c>
      <c r="F172" s="57"/>
      <c r="G172" s="35" t="str">
        <f t="shared" si="2"/>
        <v/>
      </c>
      <c r="H172" s="40"/>
      <c r="K172" s="7"/>
    </row>
    <row r="173" spans="1:11" s="8" customFormat="1" ht="11.25" x14ac:dyDescent="0.2">
      <c r="A173" s="33">
        <v>161</v>
      </c>
      <c r="B173" s="31" t="s">
        <v>216</v>
      </c>
      <c r="C173" s="34" t="s">
        <v>358</v>
      </c>
      <c r="D173" s="48">
        <v>50</v>
      </c>
      <c r="E173" s="50">
        <v>8.3031000000000006</v>
      </c>
      <c r="F173" s="57"/>
      <c r="G173" s="35" t="str">
        <f t="shared" si="2"/>
        <v/>
      </c>
      <c r="H173" s="40"/>
      <c r="K173" s="7"/>
    </row>
    <row r="174" spans="1:11" s="8" customFormat="1" ht="11.25" x14ac:dyDescent="0.2">
      <c r="A174" s="33">
        <v>162</v>
      </c>
      <c r="B174" s="31" t="s">
        <v>217</v>
      </c>
      <c r="C174" s="34" t="s">
        <v>58</v>
      </c>
      <c r="D174" s="48">
        <v>1000</v>
      </c>
      <c r="E174" s="50">
        <v>3.7997000000000001</v>
      </c>
      <c r="F174" s="57"/>
      <c r="G174" s="35" t="str">
        <f t="shared" si="2"/>
        <v/>
      </c>
      <c r="H174" s="40"/>
      <c r="K174" s="7"/>
    </row>
    <row r="175" spans="1:11" s="8" customFormat="1" ht="11.25" x14ac:dyDescent="0.2">
      <c r="A175" s="33">
        <v>163</v>
      </c>
      <c r="B175" s="31" t="s">
        <v>218</v>
      </c>
      <c r="C175" s="34" t="s">
        <v>360</v>
      </c>
      <c r="D175" s="48">
        <v>300</v>
      </c>
      <c r="E175" s="50">
        <v>0.79339999999999999</v>
      </c>
      <c r="F175" s="57"/>
      <c r="G175" s="35" t="str">
        <f t="shared" si="2"/>
        <v/>
      </c>
      <c r="H175" s="40"/>
      <c r="K175" s="7"/>
    </row>
    <row r="176" spans="1:11" s="8" customFormat="1" ht="22.5" x14ac:dyDescent="0.2">
      <c r="A176" s="33">
        <v>164</v>
      </c>
      <c r="B176" s="31" t="s">
        <v>219</v>
      </c>
      <c r="C176" s="34" t="s">
        <v>58</v>
      </c>
      <c r="D176" s="48">
        <v>100</v>
      </c>
      <c r="E176" s="50">
        <v>22.303999999999998</v>
      </c>
      <c r="F176" s="57"/>
      <c r="G176" s="35" t="str">
        <f t="shared" si="2"/>
        <v/>
      </c>
      <c r="H176" s="40"/>
      <c r="K176" s="7"/>
    </row>
    <row r="177" spans="1:11" s="8" customFormat="1" ht="11.25" x14ac:dyDescent="0.2">
      <c r="A177" s="33">
        <v>165</v>
      </c>
      <c r="B177" s="31" t="s">
        <v>220</v>
      </c>
      <c r="C177" s="34" t="s">
        <v>359</v>
      </c>
      <c r="D177" s="48">
        <v>10</v>
      </c>
      <c r="E177" s="50">
        <v>45.28</v>
      </c>
      <c r="F177" s="57"/>
      <c r="G177" s="35" t="str">
        <f t="shared" si="2"/>
        <v/>
      </c>
      <c r="H177" s="40"/>
      <c r="K177" s="7"/>
    </row>
    <row r="178" spans="1:11" s="8" customFormat="1" ht="11.25" x14ac:dyDescent="0.2">
      <c r="A178" s="33">
        <v>166</v>
      </c>
      <c r="B178" s="31" t="s">
        <v>221</v>
      </c>
      <c r="C178" s="34" t="s">
        <v>58</v>
      </c>
      <c r="D178" s="48">
        <v>600</v>
      </c>
      <c r="E178" s="50">
        <v>5.7419000000000002</v>
      </c>
      <c r="F178" s="57"/>
      <c r="G178" s="35" t="str">
        <f t="shared" si="2"/>
        <v/>
      </c>
      <c r="H178" s="40"/>
      <c r="K178" s="7"/>
    </row>
    <row r="179" spans="1:11" s="8" customFormat="1" ht="33.75" x14ac:dyDescent="0.2">
      <c r="A179" s="33">
        <v>167</v>
      </c>
      <c r="B179" s="31" t="s">
        <v>222</v>
      </c>
      <c r="C179" s="34" t="s">
        <v>358</v>
      </c>
      <c r="D179" s="48">
        <v>400</v>
      </c>
      <c r="E179" s="50">
        <v>51.122500000000002</v>
      </c>
      <c r="F179" s="57"/>
      <c r="G179" s="35" t="str">
        <f t="shared" si="2"/>
        <v/>
      </c>
      <c r="H179" s="40"/>
      <c r="K179" s="7"/>
    </row>
    <row r="180" spans="1:11" s="8" customFormat="1" ht="11.25" x14ac:dyDescent="0.2">
      <c r="A180" s="33">
        <v>168</v>
      </c>
      <c r="B180" s="31" t="s">
        <v>223</v>
      </c>
      <c r="C180" s="34" t="s">
        <v>224</v>
      </c>
      <c r="D180" s="48">
        <v>400</v>
      </c>
      <c r="E180" s="50">
        <v>5.2024999999999997</v>
      </c>
      <c r="F180" s="57"/>
      <c r="G180" s="35" t="str">
        <f t="shared" si="2"/>
        <v/>
      </c>
      <c r="H180" s="40"/>
      <c r="K180" s="7"/>
    </row>
    <row r="181" spans="1:11" s="8" customFormat="1" ht="11.25" x14ac:dyDescent="0.2">
      <c r="A181" s="33">
        <v>169</v>
      </c>
      <c r="B181" s="31" t="s">
        <v>225</v>
      </c>
      <c r="C181" s="34" t="s">
        <v>224</v>
      </c>
      <c r="D181" s="48">
        <v>400</v>
      </c>
      <c r="E181" s="50">
        <v>7.5461</v>
      </c>
      <c r="F181" s="57"/>
      <c r="G181" s="35" t="str">
        <f t="shared" si="2"/>
        <v/>
      </c>
      <c r="H181" s="40"/>
      <c r="K181" s="7"/>
    </row>
    <row r="182" spans="1:11" s="8" customFormat="1" ht="11.25" x14ac:dyDescent="0.2">
      <c r="A182" s="33">
        <v>170</v>
      </c>
      <c r="B182" s="31" t="s">
        <v>226</v>
      </c>
      <c r="C182" s="34" t="s">
        <v>224</v>
      </c>
      <c r="D182" s="48">
        <v>400</v>
      </c>
      <c r="E182" s="50">
        <v>22.1495</v>
      </c>
      <c r="F182" s="57"/>
      <c r="G182" s="35" t="str">
        <f t="shared" si="2"/>
        <v/>
      </c>
      <c r="H182" s="40"/>
      <c r="K182" s="7"/>
    </row>
    <row r="183" spans="1:11" s="8" customFormat="1" ht="22.5" x14ac:dyDescent="0.2">
      <c r="A183" s="33">
        <v>171</v>
      </c>
      <c r="B183" s="31" t="s">
        <v>227</v>
      </c>
      <c r="C183" s="34" t="s">
        <v>58</v>
      </c>
      <c r="D183" s="48">
        <v>5000</v>
      </c>
      <c r="E183" s="50">
        <v>5.3819999999999997</v>
      </c>
      <c r="F183" s="57"/>
      <c r="G183" s="35" t="str">
        <f t="shared" si="2"/>
        <v/>
      </c>
      <c r="H183" s="40"/>
      <c r="K183" s="7"/>
    </row>
    <row r="184" spans="1:11" s="8" customFormat="1" ht="11.25" x14ac:dyDescent="0.2">
      <c r="A184" s="33">
        <v>172</v>
      </c>
      <c r="B184" s="31" t="s">
        <v>228</v>
      </c>
      <c r="C184" s="34" t="s">
        <v>58</v>
      </c>
      <c r="D184" s="48">
        <v>7000</v>
      </c>
      <c r="E184" s="50">
        <v>4.6277999999999997</v>
      </c>
      <c r="F184" s="57"/>
      <c r="G184" s="35" t="str">
        <f t="shared" si="2"/>
        <v/>
      </c>
      <c r="H184" s="40"/>
      <c r="K184" s="7"/>
    </row>
    <row r="185" spans="1:11" s="8" customFormat="1" ht="11.25" x14ac:dyDescent="0.2">
      <c r="A185" s="33">
        <v>173</v>
      </c>
      <c r="B185" s="31" t="s">
        <v>229</v>
      </c>
      <c r="C185" s="34" t="s">
        <v>360</v>
      </c>
      <c r="D185" s="48">
        <v>1000</v>
      </c>
      <c r="E185" s="50">
        <v>0.23</v>
      </c>
      <c r="F185" s="57"/>
      <c r="G185" s="35" t="str">
        <f t="shared" si="2"/>
        <v/>
      </c>
      <c r="H185" s="40"/>
      <c r="K185" s="7"/>
    </row>
    <row r="186" spans="1:11" s="8" customFormat="1" ht="11.25" x14ac:dyDescent="0.2">
      <c r="A186" s="33">
        <v>174</v>
      </c>
      <c r="B186" s="31" t="s">
        <v>230</v>
      </c>
      <c r="C186" s="34" t="s">
        <v>360</v>
      </c>
      <c r="D186" s="48">
        <v>500</v>
      </c>
      <c r="E186" s="50">
        <v>9.6000000000000002E-2</v>
      </c>
      <c r="F186" s="57"/>
      <c r="G186" s="35" t="str">
        <f t="shared" si="2"/>
        <v/>
      </c>
      <c r="H186" s="40"/>
      <c r="K186" s="7"/>
    </row>
    <row r="187" spans="1:11" s="8" customFormat="1" ht="11.25" x14ac:dyDescent="0.2">
      <c r="A187" s="33">
        <v>175</v>
      </c>
      <c r="B187" s="31" t="s">
        <v>231</v>
      </c>
      <c r="C187" s="34" t="s">
        <v>47</v>
      </c>
      <c r="D187" s="48">
        <v>200</v>
      </c>
      <c r="E187" s="50">
        <v>2.0164</v>
      </c>
      <c r="F187" s="57"/>
      <c r="G187" s="35" t="str">
        <f t="shared" si="2"/>
        <v/>
      </c>
      <c r="H187" s="40"/>
      <c r="K187" s="7"/>
    </row>
    <row r="188" spans="1:11" s="8" customFormat="1" ht="11.25" x14ac:dyDescent="0.2">
      <c r="A188" s="33">
        <v>176</v>
      </c>
      <c r="B188" s="31" t="s">
        <v>232</v>
      </c>
      <c r="C188" s="34" t="s">
        <v>47</v>
      </c>
      <c r="D188" s="48">
        <v>200</v>
      </c>
      <c r="E188" s="50">
        <v>2.0579999999999998</v>
      </c>
      <c r="F188" s="57"/>
      <c r="G188" s="35" t="str">
        <f t="shared" si="2"/>
        <v/>
      </c>
      <c r="H188" s="40"/>
      <c r="K188" s="7"/>
    </row>
    <row r="189" spans="1:11" s="8" customFormat="1" ht="11.25" x14ac:dyDescent="0.2">
      <c r="A189" s="33">
        <v>177</v>
      </c>
      <c r="B189" s="31" t="s">
        <v>233</v>
      </c>
      <c r="C189" s="34" t="s">
        <v>58</v>
      </c>
      <c r="D189" s="48">
        <v>3000</v>
      </c>
      <c r="E189" s="50">
        <v>1.0045999999999999</v>
      </c>
      <c r="F189" s="57"/>
      <c r="G189" s="35" t="str">
        <f t="shared" si="2"/>
        <v/>
      </c>
      <c r="H189" s="40"/>
      <c r="K189" s="7"/>
    </row>
    <row r="190" spans="1:11" s="8" customFormat="1" ht="11.25" x14ac:dyDescent="0.2">
      <c r="A190" s="33">
        <v>178</v>
      </c>
      <c r="B190" s="31" t="s">
        <v>234</v>
      </c>
      <c r="C190" s="34" t="s">
        <v>58</v>
      </c>
      <c r="D190" s="48">
        <v>3000</v>
      </c>
      <c r="E190" s="50">
        <v>1.5495000000000001</v>
      </c>
      <c r="F190" s="57"/>
      <c r="G190" s="35" t="str">
        <f t="shared" si="2"/>
        <v/>
      </c>
      <c r="H190" s="40"/>
      <c r="K190" s="7"/>
    </row>
    <row r="191" spans="1:11" s="8" customFormat="1" ht="11.25" x14ac:dyDescent="0.2">
      <c r="A191" s="33">
        <v>179</v>
      </c>
      <c r="B191" s="31" t="s">
        <v>235</v>
      </c>
      <c r="C191" s="34" t="s">
        <v>360</v>
      </c>
      <c r="D191" s="48">
        <v>300</v>
      </c>
      <c r="E191" s="50">
        <v>0.48230000000000001</v>
      </c>
      <c r="F191" s="57"/>
      <c r="G191" s="35" t="str">
        <f t="shared" si="2"/>
        <v/>
      </c>
      <c r="H191" s="40"/>
      <c r="K191" s="7"/>
    </row>
    <row r="192" spans="1:11" s="8" customFormat="1" ht="22.5" x14ac:dyDescent="0.2">
      <c r="A192" s="33">
        <v>180</v>
      </c>
      <c r="B192" s="31" t="s">
        <v>236</v>
      </c>
      <c r="C192" s="34" t="s">
        <v>58</v>
      </c>
      <c r="D192" s="48">
        <v>400</v>
      </c>
      <c r="E192" s="50">
        <v>3.2484999999999999</v>
      </c>
      <c r="F192" s="57"/>
      <c r="G192" s="35" t="str">
        <f t="shared" si="2"/>
        <v/>
      </c>
      <c r="H192" s="40"/>
      <c r="K192" s="7"/>
    </row>
    <row r="193" spans="1:11" s="8" customFormat="1" ht="11.25" x14ac:dyDescent="0.2">
      <c r="A193" s="33">
        <v>181</v>
      </c>
      <c r="B193" s="31" t="s">
        <v>237</v>
      </c>
      <c r="C193" s="34" t="s">
        <v>360</v>
      </c>
      <c r="D193" s="48">
        <v>200</v>
      </c>
      <c r="E193" s="50">
        <v>0.3589</v>
      </c>
      <c r="F193" s="57"/>
      <c r="G193" s="35" t="str">
        <f t="shared" si="2"/>
        <v/>
      </c>
      <c r="H193" s="40"/>
      <c r="K193" s="7"/>
    </row>
    <row r="194" spans="1:11" s="8" customFormat="1" ht="11.25" x14ac:dyDescent="0.2">
      <c r="A194" s="33">
        <v>182</v>
      </c>
      <c r="B194" s="31" t="s">
        <v>238</v>
      </c>
      <c r="C194" s="34" t="s">
        <v>360</v>
      </c>
      <c r="D194" s="48">
        <v>400</v>
      </c>
      <c r="E194" s="50">
        <v>0.45029999999999998</v>
      </c>
      <c r="F194" s="57"/>
      <c r="G194" s="35" t="str">
        <f t="shared" si="2"/>
        <v/>
      </c>
      <c r="H194" s="40"/>
      <c r="K194" s="7"/>
    </row>
    <row r="195" spans="1:11" s="8" customFormat="1" ht="11.25" x14ac:dyDescent="0.2">
      <c r="A195" s="33">
        <v>183</v>
      </c>
      <c r="B195" s="31" t="s">
        <v>239</v>
      </c>
      <c r="C195" s="34" t="s">
        <v>358</v>
      </c>
      <c r="D195" s="48">
        <v>200</v>
      </c>
      <c r="E195" s="50">
        <v>5.5392999999999999</v>
      </c>
      <c r="F195" s="57"/>
      <c r="G195" s="35" t="str">
        <f t="shared" si="2"/>
        <v/>
      </c>
      <c r="H195" s="40"/>
      <c r="K195" s="7"/>
    </row>
    <row r="196" spans="1:11" s="8" customFormat="1" ht="11.25" x14ac:dyDescent="0.2">
      <c r="A196" s="33">
        <v>184</v>
      </c>
      <c r="B196" s="31" t="s">
        <v>240</v>
      </c>
      <c r="C196" s="34" t="s">
        <v>58</v>
      </c>
      <c r="D196" s="48">
        <v>300</v>
      </c>
      <c r="E196" s="50">
        <v>5.7522000000000002</v>
      </c>
      <c r="F196" s="57"/>
      <c r="G196" s="35" t="str">
        <f t="shared" si="2"/>
        <v/>
      </c>
      <c r="H196" s="40"/>
      <c r="K196" s="7"/>
    </row>
    <row r="197" spans="1:11" s="8" customFormat="1" ht="22.5" x14ac:dyDescent="0.2">
      <c r="A197" s="33">
        <v>185</v>
      </c>
      <c r="B197" s="31" t="s">
        <v>241</v>
      </c>
      <c r="C197" s="34" t="s">
        <v>58</v>
      </c>
      <c r="D197" s="48">
        <v>600</v>
      </c>
      <c r="E197" s="50">
        <v>9.0859000000000005</v>
      </c>
      <c r="F197" s="57"/>
      <c r="G197" s="35" t="str">
        <f t="shared" si="2"/>
        <v/>
      </c>
      <c r="H197" s="40"/>
      <c r="K197" s="7"/>
    </row>
    <row r="198" spans="1:11" s="8" customFormat="1" ht="22.5" x14ac:dyDescent="0.2">
      <c r="A198" s="33">
        <v>186</v>
      </c>
      <c r="B198" s="31" t="s">
        <v>242</v>
      </c>
      <c r="C198" s="34" t="s">
        <v>358</v>
      </c>
      <c r="D198" s="48">
        <v>3000</v>
      </c>
      <c r="E198" s="50">
        <v>33.196100000000001</v>
      </c>
      <c r="F198" s="57"/>
      <c r="G198" s="35" t="str">
        <f t="shared" si="2"/>
        <v/>
      </c>
      <c r="H198" s="40"/>
      <c r="K198" s="7"/>
    </row>
    <row r="199" spans="1:11" s="8" customFormat="1" ht="22.5" x14ac:dyDescent="0.2">
      <c r="A199" s="33">
        <v>187</v>
      </c>
      <c r="B199" s="31" t="s">
        <v>243</v>
      </c>
      <c r="C199" s="34" t="s">
        <v>58</v>
      </c>
      <c r="D199" s="48">
        <v>2000</v>
      </c>
      <c r="E199" s="50">
        <v>17.4619</v>
      </c>
      <c r="F199" s="57"/>
      <c r="G199" s="35" t="str">
        <f t="shared" si="2"/>
        <v/>
      </c>
      <c r="H199" s="40"/>
      <c r="K199" s="7"/>
    </row>
    <row r="200" spans="1:11" s="8" customFormat="1" ht="11.25" x14ac:dyDescent="0.2">
      <c r="A200" s="33">
        <v>188</v>
      </c>
      <c r="B200" s="31" t="s">
        <v>244</v>
      </c>
      <c r="C200" s="34" t="s">
        <v>360</v>
      </c>
      <c r="D200" s="48">
        <v>1000</v>
      </c>
      <c r="E200" s="50">
        <v>0.11749999999999999</v>
      </c>
      <c r="F200" s="57"/>
      <c r="G200" s="35" t="str">
        <f t="shared" si="2"/>
        <v/>
      </c>
      <c r="H200" s="40"/>
      <c r="K200" s="7"/>
    </row>
    <row r="201" spans="1:11" s="8" customFormat="1" ht="45" x14ac:dyDescent="0.2">
      <c r="A201" s="33">
        <v>189</v>
      </c>
      <c r="B201" s="31" t="s">
        <v>245</v>
      </c>
      <c r="C201" s="34" t="s">
        <v>184</v>
      </c>
      <c r="D201" s="48">
        <v>300</v>
      </c>
      <c r="E201" s="50">
        <v>35.2682</v>
      </c>
      <c r="F201" s="57"/>
      <c r="G201" s="35" t="str">
        <f t="shared" si="2"/>
        <v/>
      </c>
      <c r="H201" s="40"/>
      <c r="K201" s="7"/>
    </row>
    <row r="202" spans="1:11" s="8" customFormat="1" ht="33.75" x14ac:dyDescent="0.2">
      <c r="A202" s="33">
        <v>190</v>
      </c>
      <c r="B202" s="31" t="s">
        <v>246</v>
      </c>
      <c r="C202" s="34" t="s">
        <v>358</v>
      </c>
      <c r="D202" s="48">
        <v>100</v>
      </c>
      <c r="E202" s="50">
        <v>78.548900000000003</v>
      </c>
      <c r="F202" s="57"/>
      <c r="G202" s="35" t="str">
        <f t="shared" si="2"/>
        <v/>
      </c>
      <c r="H202" s="40"/>
      <c r="K202" s="7"/>
    </row>
    <row r="203" spans="1:11" s="8" customFormat="1" ht="11.25" x14ac:dyDescent="0.2">
      <c r="A203" s="33">
        <v>191</v>
      </c>
      <c r="B203" s="31" t="s">
        <v>247</v>
      </c>
      <c r="C203" s="34" t="s">
        <v>358</v>
      </c>
      <c r="D203" s="48">
        <v>500</v>
      </c>
      <c r="E203" s="50">
        <v>4.8817000000000004</v>
      </c>
      <c r="F203" s="57"/>
      <c r="G203" s="35" t="str">
        <f t="shared" si="2"/>
        <v/>
      </c>
      <c r="H203" s="40"/>
      <c r="K203" s="7"/>
    </row>
    <row r="204" spans="1:11" s="8" customFormat="1" ht="22.5" x14ac:dyDescent="0.2">
      <c r="A204" s="33">
        <v>192</v>
      </c>
      <c r="B204" s="31" t="s">
        <v>248</v>
      </c>
      <c r="C204" s="34" t="s">
        <v>358</v>
      </c>
      <c r="D204" s="48">
        <v>600</v>
      </c>
      <c r="E204" s="50">
        <v>4.8539000000000003</v>
      </c>
      <c r="F204" s="57"/>
      <c r="G204" s="35" t="str">
        <f t="shared" si="2"/>
        <v/>
      </c>
      <c r="H204" s="40"/>
      <c r="K204" s="7"/>
    </row>
    <row r="205" spans="1:11" s="8" customFormat="1" ht="11.25" x14ac:dyDescent="0.2">
      <c r="A205" s="33">
        <v>193</v>
      </c>
      <c r="B205" s="31" t="s">
        <v>249</v>
      </c>
      <c r="C205" s="34" t="s">
        <v>360</v>
      </c>
      <c r="D205" s="48">
        <v>2000</v>
      </c>
      <c r="E205" s="50">
        <v>0.4269</v>
      </c>
      <c r="F205" s="57"/>
      <c r="G205" s="35" t="str">
        <f t="shared" si="2"/>
        <v/>
      </c>
      <c r="H205" s="40"/>
      <c r="K205" s="7"/>
    </row>
    <row r="206" spans="1:11" s="8" customFormat="1" ht="11.25" x14ac:dyDescent="0.2">
      <c r="A206" s="33">
        <v>194</v>
      </c>
      <c r="B206" s="31" t="s">
        <v>250</v>
      </c>
      <c r="C206" s="34" t="s">
        <v>360</v>
      </c>
      <c r="D206" s="48">
        <v>2000</v>
      </c>
      <c r="E206" s="50">
        <v>0.36059999999999998</v>
      </c>
      <c r="F206" s="57"/>
      <c r="G206" s="35" t="str">
        <f t="shared" ref="G206:G269" si="3">IF(F206="","",IF(ISTEXT(F206),"NC",F206*D206))</f>
        <v/>
      </c>
      <c r="H206" s="40"/>
      <c r="K206" s="7"/>
    </row>
    <row r="207" spans="1:11" s="8" customFormat="1" ht="22.5" x14ac:dyDescent="0.2">
      <c r="A207" s="33">
        <v>195</v>
      </c>
      <c r="B207" s="31" t="s">
        <v>251</v>
      </c>
      <c r="C207" s="34" t="s">
        <v>58</v>
      </c>
      <c r="D207" s="48">
        <v>60</v>
      </c>
      <c r="E207" s="50">
        <v>313.0788</v>
      </c>
      <c r="F207" s="57"/>
      <c r="G207" s="35" t="str">
        <f t="shared" si="3"/>
        <v/>
      </c>
      <c r="H207" s="40"/>
      <c r="K207" s="7"/>
    </row>
    <row r="208" spans="1:11" s="8" customFormat="1" ht="11.25" x14ac:dyDescent="0.2">
      <c r="A208" s="33">
        <v>196</v>
      </c>
      <c r="B208" s="31" t="s">
        <v>252</v>
      </c>
      <c r="C208" s="34" t="s">
        <v>360</v>
      </c>
      <c r="D208" s="48">
        <v>2000</v>
      </c>
      <c r="E208" s="50">
        <v>2.2799999999999998</v>
      </c>
      <c r="F208" s="57"/>
      <c r="G208" s="35" t="str">
        <f t="shared" si="3"/>
        <v/>
      </c>
      <c r="H208" s="40"/>
      <c r="K208" s="7"/>
    </row>
    <row r="209" spans="1:11" s="8" customFormat="1" ht="11.25" x14ac:dyDescent="0.2">
      <c r="A209" s="33">
        <v>197</v>
      </c>
      <c r="B209" s="31" t="s">
        <v>253</v>
      </c>
      <c r="C209" s="34" t="s">
        <v>360</v>
      </c>
      <c r="D209" s="48">
        <v>500</v>
      </c>
      <c r="E209" s="50">
        <v>1.0132000000000001</v>
      </c>
      <c r="F209" s="57"/>
      <c r="G209" s="35" t="str">
        <f t="shared" si="3"/>
        <v/>
      </c>
      <c r="H209" s="40"/>
      <c r="K209" s="7"/>
    </row>
    <row r="210" spans="1:11" s="8" customFormat="1" ht="11.25" x14ac:dyDescent="0.2">
      <c r="A210" s="33">
        <v>198</v>
      </c>
      <c r="B210" s="31" t="s">
        <v>254</v>
      </c>
      <c r="C210" s="34" t="s">
        <v>360</v>
      </c>
      <c r="D210" s="48">
        <v>1000</v>
      </c>
      <c r="E210" s="50">
        <v>1.2058</v>
      </c>
      <c r="F210" s="57"/>
      <c r="G210" s="35" t="str">
        <f t="shared" si="3"/>
        <v/>
      </c>
      <c r="H210" s="40"/>
      <c r="K210" s="7"/>
    </row>
    <row r="211" spans="1:11" s="8" customFormat="1" ht="11.25" x14ac:dyDescent="0.2">
      <c r="A211" s="33">
        <v>199</v>
      </c>
      <c r="B211" s="31" t="s">
        <v>255</v>
      </c>
      <c r="C211" s="34" t="s">
        <v>358</v>
      </c>
      <c r="D211" s="48">
        <v>2000</v>
      </c>
      <c r="E211" s="50">
        <v>24.6738</v>
      </c>
      <c r="F211" s="57"/>
      <c r="G211" s="35" t="str">
        <f t="shared" si="3"/>
        <v/>
      </c>
      <c r="H211" s="40"/>
      <c r="K211" s="7"/>
    </row>
    <row r="212" spans="1:11" s="8" customFormat="1" ht="11.25" x14ac:dyDescent="0.2">
      <c r="A212" s="33">
        <v>200</v>
      </c>
      <c r="B212" s="31" t="s">
        <v>256</v>
      </c>
      <c r="C212" s="34" t="s">
        <v>360</v>
      </c>
      <c r="D212" s="48">
        <v>1000</v>
      </c>
      <c r="E212" s="50">
        <v>1.639</v>
      </c>
      <c r="F212" s="57"/>
      <c r="G212" s="35" t="str">
        <f t="shared" si="3"/>
        <v/>
      </c>
      <c r="H212" s="40"/>
      <c r="K212" s="7"/>
    </row>
    <row r="213" spans="1:11" s="8" customFormat="1" ht="11.25" x14ac:dyDescent="0.2">
      <c r="A213" s="33">
        <v>201</v>
      </c>
      <c r="B213" s="31" t="s">
        <v>257</v>
      </c>
      <c r="C213" s="34" t="s">
        <v>360</v>
      </c>
      <c r="D213" s="48">
        <v>1000</v>
      </c>
      <c r="E213" s="50">
        <v>0.21029999999999999</v>
      </c>
      <c r="F213" s="57"/>
      <c r="G213" s="35" t="str">
        <f t="shared" si="3"/>
        <v/>
      </c>
      <c r="H213" s="40"/>
      <c r="K213" s="7"/>
    </row>
    <row r="214" spans="1:11" s="8" customFormat="1" ht="33.75" x14ac:dyDescent="0.2">
      <c r="A214" s="33">
        <v>202</v>
      </c>
      <c r="B214" s="31" t="s">
        <v>258</v>
      </c>
      <c r="C214" s="34" t="s">
        <v>358</v>
      </c>
      <c r="D214" s="48">
        <v>500</v>
      </c>
      <c r="E214" s="50">
        <v>3.8946999999999998</v>
      </c>
      <c r="F214" s="57"/>
      <c r="G214" s="35" t="str">
        <f t="shared" si="3"/>
        <v/>
      </c>
      <c r="H214" s="40"/>
      <c r="K214" s="7"/>
    </row>
    <row r="215" spans="1:11" s="8" customFormat="1" ht="11.25" x14ac:dyDescent="0.2">
      <c r="A215" s="33">
        <v>203</v>
      </c>
      <c r="B215" s="31" t="s">
        <v>259</v>
      </c>
      <c r="C215" s="34" t="s">
        <v>360</v>
      </c>
      <c r="D215" s="48">
        <v>1000</v>
      </c>
      <c r="E215" s="50">
        <v>0.16120000000000001</v>
      </c>
      <c r="F215" s="57"/>
      <c r="G215" s="35" t="str">
        <f t="shared" si="3"/>
        <v/>
      </c>
      <c r="H215" s="40"/>
      <c r="K215" s="7"/>
    </row>
    <row r="216" spans="1:11" s="8" customFormat="1" ht="11.25" x14ac:dyDescent="0.2">
      <c r="A216" s="33">
        <v>204</v>
      </c>
      <c r="B216" s="31" t="s">
        <v>260</v>
      </c>
      <c r="C216" s="34" t="s">
        <v>360</v>
      </c>
      <c r="D216" s="48">
        <v>100</v>
      </c>
      <c r="E216" s="50">
        <v>0.6361</v>
      </c>
      <c r="F216" s="57"/>
      <c r="G216" s="35" t="str">
        <f t="shared" si="3"/>
        <v/>
      </c>
      <c r="H216" s="40"/>
      <c r="K216" s="7"/>
    </row>
    <row r="217" spans="1:11" s="8" customFormat="1" ht="11.25" x14ac:dyDescent="0.2">
      <c r="A217" s="33">
        <v>205</v>
      </c>
      <c r="B217" s="31" t="s">
        <v>261</v>
      </c>
      <c r="C217" s="34" t="s">
        <v>358</v>
      </c>
      <c r="D217" s="48">
        <v>2000</v>
      </c>
      <c r="E217" s="50">
        <v>76.687299999999993</v>
      </c>
      <c r="F217" s="57"/>
      <c r="G217" s="35" t="str">
        <f t="shared" si="3"/>
        <v/>
      </c>
      <c r="H217" s="40"/>
      <c r="K217" s="7"/>
    </row>
    <row r="218" spans="1:11" s="8" customFormat="1" ht="11.25" x14ac:dyDescent="0.2">
      <c r="A218" s="33">
        <v>206</v>
      </c>
      <c r="B218" s="31" t="s">
        <v>262</v>
      </c>
      <c r="C218" s="34" t="s">
        <v>360</v>
      </c>
      <c r="D218" s="48">
        <v>500</v>
      </c>
      <c r="E218" s="50">
        <v>0.86519999999999997</v>
      </c>
      <c r="F218" s="57"/>
      <c r="G218" s="35" t="str">
        <f t="shared" si="3"/>
        <v/>
      </c>
      <c r="H218" s="40"/>
      <c r="K218" s="7"/>
    </row>
    <row r="219" spans="1:11" s="8" customFormat="1" ht="11.25" x14ac:dyDescent="0.2">
      <c r="A219" s="33">
        <v>207</v>
      </c>
      <c r="B219" s="31" t="s">
        <v>263</v>
      </c>
      <c r="C219" s="34" t="s">
        <v>360</v>
      </c>
      <c r="D219" s="48">
        <v>500</v>
      </c>
      <c r="E219" s="50">
        <v>1.4388000000000001</v>
      </c>
      <c r="F219" s="57"/>
      <c r="G219" s="35" t="str">
        <f t="shared" si="3"/>
        <v/>
      </c>
      <c r="H219" s="40"/>
      <c r="K219" s="7"/>
    </row>
    <row r="220" spans="1:11" s="8" customFormat="1" ht="11.25" x14ac:dyDescent="0.2">
      <c r="A220" s="33">
        <v>208</v>
      </c>
      <c r="B220" s="31" t="s">
        <v>264</v>
      </c>
      <c r="C220" s="34" t="s">
        <v>58</v>
      </c>
      <c r="D220" s="48">
        <v>1500</v>
      </c>
      <c r="E220" s="50">
        <v>3</v>
      </c>
      <c r="F220" s="57"/>
      <c r="G220" s="35" t="str">
        <f t="shared" si="3"/>
        <v/>
      </c>
      <c r="H220" s="40"/>
      <c r="K220" s="7"/>
    </row>
    <row r="221" spans="1:11" s="8" customFormat="1" ht="11.25" x14ac:dyDescent="0.2">
      <c r="A221" s="33">
        <v>209</v>
      </c>
      <c r="B221" s="31" t="s">
        <v>265</v>
      </c>
      <c r="C221" s="34" t="s">
        <v>58</v>
      </c>
      <c r="D221" s="48">
        <v>700</v>
      </c>
      <c r="E221" s="50">
        <v>6.7431000000000001</v>
      </c>
      <c r="F221" s="57"/>
      <c r="G221" s="35" t="str">
        <f t="shared" si="3"/>
        <v/>
      </c>
      <c r="H221" s="40"/>
      <c r="K221" s="7"/>
    </row>
    <row r="222" spans="1:11" s="8" customFormat="1" ht="11.25" x14ac:dyDescent="0.2">
      <c r="A222" s="33">
        <v>210</v>
      </c>
      <c r="B222" s="31" t="s">
        <v>266</v>
      </c>
      <c r="C222" s="34" t="s">
        <v>360</v>
      </c>
      <c r="D222" s="48">
        <v>300</v>
      </c>
      <c r="E222" s="50">
        <v>0.35949999999999999</v>
      </c>
      <c r="F222" s="57"/>
      <c r="G222" s="35" t="str">
        <f t="shared" si="3"/>
        <v/>
      </c>
      <c r="H222" s="40"/>
      <c r="K222" s="7"/>
    </row>
    <row r="223" spans="1:11" s="8" customFormat="1" ht="11.25" x14ac:dyDescent="0.2">
      <c r="A223" s="33">
        <v>211</v>
      </c>
      <c r="B223" s="31" t="s">
        <v>267</v>
      </c>
      <c r="C223" s="34" t="s">
        <v>58</v>
      </c>
      <c r="D223" s="48">
        <v>2000</v>
      </c>
      <c r="E223" s="50">
        <v>9.1104000000000003</v>
      </c>
      <c r="F223" s="57"/>
      <c r="G223" s="35" t="str">
        <f t="shared" si="3"/>
        <v/>
      </c>
      <c r="H223" s="40"/>
      <c r="K223" s="7"/>
    </row>
    <row r="224" spans="1:11" s="8" customFormat="1" ht="22.5" x14ac:dyDescent="0.2">
      <c r="A224" s="33">
        <v>212</v>
      </c>
      <c r="B224" s="31" t="s">
        <v>268</v>
      </c>
      <c r="C224" s="34" t="s">
        <v>184</v>
      </c>
      <c r="D224" s="48">
        <v>300</v>
      </c>
      <c r="E224" s="50">
        <v>12.44</v>
      </c>
      <c r="F224" s="57"/>
      <c r="G224" s="35" t="str">
        <f t="shared" si="3"/>
        <v/>
      </c>
      <c r="H224" s="40"/>
      <c r="K224" s="7"/>
    </row>
    <row r="225" spans="1:11" s="8" customFormat="1" ht="11.25" x14ac:dyDescent="0.2">
      <c r="A225" s="33">
        <v>213</v>
      </c>
      <c r="B225" s="31" t="s">
        <v>269</v>
      </c>
      <c r="C225" s="34" t="s">
        <v>58</v>
      </c>
      <c r="D225" s="48">
        <v>500</v>
      </c>
      <c r="E225" s="50">
        <v>15.4076</v>
      </c>
      <c r="F225" s="57"/>
      <c r="G225" s="35" t="str">
        <f t="shared" si="3"/>
        <v/>
      </c>
      <c r="H225" s="40"/>
      <c r="K225" s="7"/>
    </row>
    <row r="226" spans="1:11" s="8" customFormat="1" ht="11.25" x14ac:dyDescent="0.2">
      <c r="A226" s="33">
        <v>214</v>
      </c>
      <c r="B226" s="31" t="s">
        <v>270</v>
      </c>
      <c r="C226" s="34" t="s">
        <v>58</v>
      </c>
      <c r="D226" s="48">
        <v>1500</v>
      </c>
      <c r="E226" s="50">
        <v>5.4200999999999997</v>
      </c>
      <c r="F226" s="57"/>
      <c r="G226" s="35" t="str">
        <f t="shared" si="3"/>
        <v/>
      </c>
      <c r="H226" s="40"/>
      <c r="K226" s="7"/>
    </row>
    <row r="227" spans="1:11" s="8" customFormat="1" ht="11.25" x14ac:dyDescent="0.2">
      <c r="A227" s="33">
        <v>215</v>
      </c>
      <c r="B227" s="31" t="s">
        <v>271</v>
      </c>
      <c r="C227" s="34" t="s">
        <v>360</v>
      </c>
      <c r="D227" s="48">
        <v>250</v>
      </c>
      <c r="E227" s="50">
        <v>70.861400000000003</v>
      </c>
      <c r="F227" s="57"/>
      <c r="G227" s="35" t="str">
        <f t="shared" si="3"/>
        <v/>
      </c>
      <c r="H227" s="40"/>
      <c r="K227" s="7"/>
    </row>
    <row r="228" spans="1:11" s="8" customFormat="1" ht="11.25" x14ac:dyDescent="0.2">
      <c r="A228" s="33">
        <v>216</v>
      </c>
      <c r="B228" s="31" t="s">
        <v>272</v>
      </c>
      <c r="C228" s="34" t="s">
        <v>360</v>
      </c>
      <c r="D228" s="48">
        <v>500</v>
      </c>
      <c r="E228" s="50">
        <v>0.49819999999999998</v>
      </c>
      <c r="F228" s="57"/>
      <c r="G228" s="35" t="str">
        <f t="shared" si="3"/>
        <v/>
      </c>
      <c r="H228" s="40"/>
      <c r="K228" s="7"/>
    </row>
    <row r="229" spans="1:11" s="8" customFormat="1" ht="11.25" x14ac:dyDescent="0.2">
      <c r="A229" s="33">
        <v>217</v>
      </c>
      <c r="B229" s="31" t="s">
        <v>273</v>
      </c>
      <c r="C229" s="34" t="s">
        <v>360</v>
      </c>
      <c r="D229" s="48">
        <v>400</v>
      </c>
      <c r="E229" s="50">
        <v>3.4106999999999998</v>
      </c>
      <c r="F229" s="57"/>
      <c r="G229" s="35" t="str">
        <f t="shared" si="3"/>
        <v/>
      </c>
      <c r="H229" s="40"/>
      <c r="K229" s="7"/>
    </row>
    <row r="230" spans="1:11" s="8" customFormat="1" ht="11.25" x14ac:dyDescent="0.2">
      <c r="A230" s="33">
        <v>218</v>
      </c>
      <c r="B230" s="31" t="s">
        <v>274</v>
      </c>
      <c r="C230" s="34" t="s">
        <v>360</v>
      </c>
      <c r="D230" s="48">
        <v>600</v>
      </c>
      <c r="E230" s="50">
        <v>0.72450000000000003</v>
      </c>
      <c r="F230" s="57"/>
      <c r="G230" s="35" t="str">
        <f t="shared" si="3"/>
        <v/>
      </c>
      <c r="H230" s="40"/>
      <c r="K230" s="7"/>
    </row>
    <row r="231" spans="1:11" s="8" customFormat="1" ht="11.25" x14ac:dyDescent="0.2">
      <c r="A231" s="33">
        <v>219</v>
      </c>
      <c r="B231" s="31" t="s">
        <v>275</v>
      </c>
      <c r="C231" s="34" t="s">
        <v>360</v>
      </c>
      <c r="D231" s="48">
        <v>600</v>
      </c>
      <c r="E231" s="50">
        <v>0.32019999999999998</v>
      </c>
      <c r="F231" s="57"/>
      <c r="G231" s="35" t="str">
        <f t="shared" si="3"/>
        <v/>
      </c>
      <c r="H231" s="40"/>
      <c r="K231" s="7"/>
    </row>
    <row r="232" spans="1:11" s="8" customFormat="1" ht="11.25" x14ac:dyDescent="0.2">
      <c r="A232" s="33">
        <v>220</v>
      </c>
      <c r="B232" s="31" t="s">
        <v>276</v>
      </c>
      <c r="C232" s="34" t="s">
        <v>360</v>
      </c>
      <c r="D232" s="48">
        <v>600</v>
      </c>
      <c r="E232" s="50">
        <v>1.0266</v>
      </c>
      <c r="F232" s="57"/>
      <c r="G232" s="35" t="str">
        <f t="shared" si="3"/>
        <v/>
      </c>
      <c r="H232" s="40"/>
      <c r="K232" s="7"/>
    </row>
    <row r="233" spans="1:11" s="8" customFormat="1" ht="11.25" x14ac:dyDescent="0.2">
      <c r="A233" s="33">
        <v>221</v>
      </c>
      <c r="B233" s="31" t="s">
        <v>277</v>
      </c>
      <c r="C233" s="34" t="s">
        <v>358</v>
      </c>
      <c r="D233" s="48">
        <v>300</v>
      </c>
      <c r="E233" s="50">
        <v>7.3944000000000001</v>
      </c>
      <c r="F233" s="57"/>
      <c r="G233" s="35" t="str">
        <f t="shared" si="3"/>
        <v/>
      </c>
      <c r="H233" s="40"/>
      <c r="K233" s="7"/>
    </row>
    <row r="234" spans="1:11" s="8" customFormat="1" ht="11.25" x14ac:dyDescent="0.2">
      <c r="A234" s="33">
        <v>222</v>
      </c>
      <c r="B234" s="31" t="s">
        <v>278</v>
      </c>
      <c r="C234" s="34" t="s">
        <v>53</v>
      </c>
      <c r="D234" s="48">
        <v>600</v>
      </c>
      <c r="E234" s="50">
        <v>10.5022</v>
      </c>
      <c r="F234" s="57"/>
      <c r="G234" s="35" t="str">
        <f t="shared" si="3"/>
        <v/>
      </c>
      <c r="H234" s="40"/>
      <c r="K234" s="7"/>
    </row>
    <row r="235" spans="1:11" s="8" customFormat="1" ht="22.5" x14ac:dyDescent="0.2">
      <c r="A235" s="33">
        <v>223</v>
      </c>
      <c r="B235" s="31" t="s">
        <v>279</v>
      </c>
      <c r="C235" s="34" t="s">
        <v>184</v>
      </c>
      <c r="D235" s="48">
        <v>300</v>
      </c>
      <c r="E235" s="50">
        <v>8.9296000000000006</v>
      </c>
      <c r="F235" s="57"/>
      <c r="G235" s="35" t="str">
        <f t="shared" si="3"/>
        <v/>
      </c>
      <c r="H235" s="40"/>
      <c r="K235" s="7"/>
    </row>
    <row r="236" spans="1:11" s="8" customFormat="1" ht="11.25" x14ac:dyDescent="0.2">
      <c r="A236" s="33">
        <v>224</v>
      </c>
      <c r="B236" s="31" t="s">
        <v>280</v>
      </c>
      <c r="C236" s="34" t="s">
        <v>58</v>
      </c>
      <c r="D236" s="48">
        <v>100</v>
      </c>
      <c r="E236" s="50">
        <v>45.5366</v>
      </c>
      <c r="F236" s="57"/>
      <c r="G236" s="35" t="str">
        <f t="shared" si="3"/>
        <v/>
      </c>
      <c r="H236" s="40"/>
      <c r="K236" s="7"/>
    </row>
    <row r="237" spans="1:11" s="8" customFormat="1" ht="11.25" x14ac:dyDescent="0.2">
      <c r="A237" s="33">
        <v>225</v>
      </c>
      <c r="B237" s="31" t="s">
        <v>281</v>
      </c>
      <c r="C237" s="34" t="s">
        <v>58</v>
      </c>
      <c r="D237" s="48">
        <v>50</v>
      </c>
      <c r="E237" s="50">
        <v>25.544799999999999</v>
      </c>
      <c r="F237" s="57"/>
      <c r="G237" s="35" t="str">
        <f t="shared" si="3"/>
        <v/>
      </c>
      <c r="H237" s="40"/>
      <c r="K237" s="7"/>
    </row>
    <row r="238" spans="1:11" s="8" customFormat="1" ht="22.5" x14ac:dyDescent="0.2">
      <c r="A238" s="33">
        <v>226</v>
      </c>
      <c r="B238" s="31" t="s">
        <v>282</v>
      </c>
      <c r="C238" s="34" t="s">
        <v>358</v>
      </c>
      <c r="D238" s="48">
        <v>600</v>
      </c>
      <c r="E238" s="50">
        <v>12.071999999999999</v>
      </c>
      <c r="F238" s="57"/>
      <c r="G238" s="35" t="str">
        <f t="shared" si="3"/>
        <v/>
      </c>
      <c r="H238" s="40"/>
      <c r="K238" s="7"/>
    </row>
    <row r="239" spans="1:11" s="8" customFormat="1" ht="11.25" x14ac:dyDescent="0.2">
      <c r="A239" s="33">
        <v>227</v>
      </c>
      <c r="B239" s="31" t="s">
        <v>283</v>
      </c>
      <c r="C239" s="34" t="s">
        <v>358</v>
      </c>
      <c r="D239" s="48">
        <v>300</v>
      </c>
      <c r="E239" s="50">
        <v>5.5918000000000001</v>
      </c>
      <c r="F239" s="57"/>
      <c r="G239" s="35" t="str">
        <f t="shared" si="3"/>
        <v/>
      </c>
      <c r="H239" s="40"/>
      <c r="K239" s="7"/>
    </row>
    <row r="240" spans="1:11" s="8" customFormat="1" ht="11.25" x14ac:dyDescent="0.2">
      <c r="A240" s="33">
        <v>228</v>
      </c>
      <c r="B240" s="31" t="s">
        <v>284</v>
      </c>
      <c r="C240" s="34" t="s">
        <v>224</v>
      </c>
      <c r="D240" s="48">
        <v>3000</v>
      </c>
      <c r="E240" s="50">
        <v>0.5978</v>
      </c>
      <c r="F240" s="57"/>
      <c r="G240" s="35" t="str">
        <f t="shared" si="3"/>
        <v/>
      </c>
      <c r="H240" s="40"/>
      <c r="K240" s="7"/>
    </row>
    <row r="241" spans="1:11" s="8" customFormat="1" ht="11.25" x14ac:dyDescent="0.2">
      <c r="A241" s="33">
        <v>229</v>
      </c>
      <c r="B241" s="31" t="s">
        <v>285</v>
      </c>
      <c r="C241" s="34" t="s">
        <v>358</v>
      </c>
      <c r="D241" s="48">
        <v>5500</v>
      </c>
      <c r="E241" s="50">
        <v>25.986499999999999</v>
      </c>
      <c r="F241" s="57"/>
      <c r="G241" s="35" t="str">
        <f t="shared" si="3"/>
        <v/>
      </c>
      <c r="H241" s="40"/>
      <c r="K241" s="7"/>
    </row>
    <row r="242" spans="1:11" s="8" customFormat="1" ht="11.25" x14ac:dyDescent="0.2">
      <c r="A242" s="33">
        <v>230</v>
      </c>
      <c r="B242" s="31" t="s">
        <v>286</v>
      </c>
      <c r="C242" s="34" t="s">
        <v>358</v>
      </c>
      <c r="D242" s="48">
        <v>5000</v>
      </c>
      <c r="E242" s="50">
        <v>3.2423999999999999</v>
      </c>
      <c r="F242" s="57"/>
      <c r="G242" s="35" t="str">
        <f t="shared" si="3"/>
        <v/>
      </c>
      <c r="H242" s="40"/>
      <c r="K242" s="7"/>
    </row>
    <row r="243" spans="1:11" s="8" customFormat="1" ht="11.25" x14ac:dyDescent="0.2">
      <c r="A243" s="33">
        <v>231</v>
      </c>
      <c r="B243" s="31" t="s">
        <v>287</v>
      </c>
      <c r="C243" s="34" t="s">
        <v>58</v>
      </c>
      <c r="D243" s="48">
        <v>2000</v>
      </c>
      <c r="E243" s="50">
        <v>3.93</v>
      </c>
      <c r="F243" s="57"/>
      <c r="G243" s="35" t="str">
        <f t="shared" si="3"/>
        <v/>
      </c>
      <c r="H243" s="40"/>
      <c r="K243" s="7"/>
    </row>
    <row r="244" spans="1:11" s="8" customFormat="1" ht="11.25" x14ac:dyDescent="0.2">
      <c r="A244" s="33">
        <v>232</v>
      </c>
      <c r="B244" s="31" t="s">
        <v>288</v>
      </c>
      <c r="C244" s="34" t="s">
        <v>358</v>
      </c>
      <c r="D244" s="48">
        <v>5000</v>
      </c>
      <c r="E244" s="50">
        <v>26.911899999999999</v>
      </c>
      <c r="F244" s="57"/>
      <c r="G244" s="35" t="str">
        <f t="shared" si="3"/>
        <v/>
      </c>
      <c r="H244" s="40"/>
      <c r="K244" s="7"/>
    </row>
    <row r="245" spans="1:11" s="8" customFormat="1" ht="11.25" x14ac:dyDescent="0.2">
      <c r="A245" s="33">
        <v>233</v>
      </c>
      <c r="B245" s="31" t="s">
        <v>289</v>
      </c>
      <c r="C245" s="34" t="s">
        <v>358</v>
      </c>
      <c r="D245" s="48">
        <v>400</v>
      </c>
      <c r="E245" s="50">
        <v>3.4407999999999999</v>
      </c>
      <c r="F245" s="57"/>
      <c r="G245" s="35" t="str">
        <f t="shared" si="3"/>
        <v/>
      </c>
      <c r="H245" s="40"/>
      <c r="K245" s="7"/>
    </row>
    <row r="246" spans="1:11" s="8" customFormat="1" ht="11.25" x14ac:dyDescent="0.2">
      <c r="A246" s="33">
        <v>234</v>
      </c>
      <c r="B246" s="31" t="s">
        <v>290</v>
      </c>
      <c r="C246" s="34" t="s">
        <v>360</v>
      </c>
      <c r="D246" s="48">
        <v>1000</v>
      </c>
      <c r="E246" s="50">
        <v>0.2009</v>
      </c>
      <c r="F246" s="57"/>
      <c r="G246" s="35" t="str">
        <f t="shared" si="3"/>
        <v/>
      </c>
      <c r="H246" s="40"/>
      <c r="K246" s="7"/>
    </row>
    <row r="247" spans="1:11" s="8" customFormat="1" ht="11.25" x14ac:dyDescent="0.2">
      <c r="A247" s="33">
        <v>235</v>
      </c>
      <c r="B247" s="31" t="s">
        <v>291</v>
      </c>
      <c r="C247" s="34" t="s">
        <v>360</v>
      </c>
      <c r="D247" s="48">
        <v>500</v>
      </c>
      <c r="E247" s="50">
        <v>2.0373999999999999</v>
      </c>
      <c r="F247" s="57"/>
      <c r="G247" s="35" t="str">
        <f t="shared" si="3"/>
        <v/>
      </c>
      <c r="H247" s="40"/>
      <c r="K247" s="7"/>
    </row>
    <row r="248" spans="1:11" s="8" customFormat="1" ht="11.25" x14ac:dyDescent="0.2">
      <c r="A248" s="33">
        <v>236</v>
      </c>
      <c r="B248" s="31" t="s">
        <v>292</v>
      </c>
      <c r="C248" s="34" t="s">
        <v>358</v>
      </c>
      <c r="D248" s="48">
        <v>20</v>
      </c>
      <c r="E248" s="50">
        <v>13.168799999999999</v>
      </c>
      <c r="F248" s="57"/>
      <c r="G248" s="35" t="str">
        <f t="shared" si="3"/>
        <v/>
      </c>
      <c r="H248" s="40"/>
      <c r="K248" s="7"/>
    </row>
    <row r="249" spans="1:11" s="8" customFormat="1" ht="11.25" x14ac:dyDescent="0.2">
      <c r="A249" s="33">
        <v>237</v>
      </c>
      <c r="B249" s="31" t="s">
        <v>293</v>
      </c>
      <c r="C249" s="34" t="s">
        <v>358</v>
      </c>
      <c r="D249" s="48">
        <v>20</v>
      </c>
      <c r="E249" s="50">
        <v>20.264900000000001</v>
      </c>
      <c r="F249" s="57"/>
      <c r="G249" s="35" t="str">
        <f t="shared" si="3"/>
        <v/>
      </c>
      <c r="H249" s="40"/>
      <c r="K249" s="7"/>
    </row>
    <row r="250" spans="1:11" s="8" customFormat="1" ht="33.75" x14ac:dyDescent="0.2">
      <c r="A250" s="33">
        <v>238</v>
      </c>
      <c r="B250" s="31" t="s">
        <v>294</v>
      </c>
      <c r="C250" s="34" t="s">
        <v>357</v>
      </c>
      <c r="D250" s="48">
        <v>2500</v>
      </c>
      <c r="E250" s="50">
        <v>33.383800000000001</v>
      </c>
      <c r="F250" s="57"/>
      <c r="G250" s="35" t="str">
        <f t="shared" si="3"/>
        <v/>
      </c>
      <c r="H250" s="40"/>
      <c r="K250" s="7"/>
    </row>
    <row r="251" spans="1:11" s="8" customFormat="1" ht="22.5" x14ac:dyDescent="0.2">
      <c r="A251" s="33">
        <v>239</v>
      </c>
      <c r="B251" s="31" t="s">
        <v>295</v>
      </c>
      <c r="C251" s="34" t="s">
        <v>296</v>
      </c>
      <c r="D251" s="48">
        <v>120</v>
      </c>
      <c r="E251" s="50">
        <v>28.988199999999999</v>
      </c>
      <c r="F251" s="57"/>
      <c r="G251" s="35" t="str">
        <f t="shared" si="3"/>
        <v/>
      </c>
      <c r="H251" s="40"/>
      <c r="K251" s="7"/>
    </row>
    <row r="252" spans="1:11" s="8" customFormat="1" ht="22.5" x14ac:dyDescent="0.2">
      <c r="A252" s="33">
        <v>240</v>
      </c>
      <c r="B252" s="31" t="s">
        <v>297</v>
      </c>
      <c r="C252" s="34" t="s">
        <v>358</v>
      </c>
      <c r="D252" s="48">
        <v>1000</v>
      </c>
      <c r="E252" s="50">
        <v>75.313999999999993</v>
      </c>
      <c r="F252" s="57"/>
      <c r="G252" s="35" t="str">
        <f t="shared" si="3"/>
        <v/>
      </c>
      <c r="H252" s="40"/>
      <c r="K252" s="7"/>
    </row>
    <row r="253" spans="1:11" s="8" customFormat="1" ht="11.25" x14ac:dyDescent="0.2">
      <c r="A253" s="33">
        <v>241</v>
      </c>
      <c r="B253" s="31" t="s">
        <v>298</v>
      </c>
      <c r="C253" s="34" t="s">
        <v>360</v>
      </c>
      <c r="D253" s="48">
        <v>2000</v>
      </c>
      <c r="E253" s="50">
        <v>9.3200000000000005E-2</v>
      </c>
      <c r="F253" s="57"/>
      <c r="G253" s="35" t="str">
        <f t="shared" si="3"/>
        <v/>
      </c>
      <c r="H253" s="40"/>
      <c r="K253" s="7"/>
    </row>
    <row r="254" spans="1:11" s="8" customFormat="1" ht="11.25" x14ac:dyDescent="0.2">
      <c r="A254" s="33">
        <v>242</v>
      </c>
      <c r="B254" s="31" t="s">
        <v>299</v>
      </c>
      <c r="C254" s="34" t="s">
        <v>58</v>
      </c>
      <c r="D254" s="48">
        <v>6000</v>
      </c>
      <c r="E254" s="50">
        <v>3.2322000000000002</v>
      </c>
      <c r="F254" s="57"/>
      <c r="G254" s="35" t="str">
        <f t="shared" si="3"/>
        <v/>
      </c>
      <c r="H254" s="40"/>
      <c r="K254" s="7"/>
    </row>
    <row r="255" spans="1:11" s="8" customFormat="1" ht="11.25" x14ac:dyDescent="0.2">
      <c r="A255" s="33">
        <v>243</v>
      </c>
      <c r="B255" s="31" t="s">
        <v>300</v>
      </c>
      <c r="C255" s="34" t="s">
        <v>296</v>
      </c>
      <c r="D255" s="48">
        <v>1000</v>
      </c>
      <c r="E255" s="50">
        <v>1.7649999999999999</v>
      </c>
      <c r="F255" s="57"/>
      <c r="G255" s="35" t="str">
        <f t="shared" si="3"/>
        <v/>
      </c>
      <c r="H255" s="40"/>
      <c r="K255" s="7"/>
    </row>
    <row r="256" spans="1:11" s="8" customFormat="1" ht="11.25" x14ac:dyDescent="0.2">
      <c r="A256" s="33">
        <v>244</v>
      </c>
      <c r="B256" s="31" t="s">
        <v>301</v>
      </c>
      <c r="C256" s="34" t="s">
        <v>358</v>
      </c>
      <c r="D256" s="48">
        <v>400</v>
      </c>
      <c r="E256" s="50">
        <v>14.960599999999999</v>
      </c>
      <c r="F256" s="57"/>
      <c r="G256" s="35" t="str">
        <f t="shared" si="3"/>
        <v/>
      </c>
      <c r="H256" s="40"/>
      <c r="K256" s="7"/>
    </row>
    <row r="257" spans="1:11" s="8" customFormat="1" ht="11.25" x14ac:dyDescent="0.2">
      <c r="A257" s="33">
        <v>245</v>
      </c>
      <c r="B257" s="31" t="s">
        <v>302</v>
      </c>
      <c r="C257" s="34" t="s">
        <v>360</v>
      </c>
      <c r="D257" s="48">
        <v>500</v>
      </c>
      <c r="E257" s="50">
        <v>0.19320000000000001</v>
      </c>
      <c r="F257" s="57"/>
      <c r="G257" s="35" t="str">
        <f t="shared" si="3"/>
        <v/>
      </c>
      <c r="H257" s="40"/>
      <c r="K257" s="7"/>
    </row>
    <row r="258" spans="1:11" s="8" customFormat="1" ht="11.25" x14ac:dyDescent="0.2">
      <c r="A258" s="33">
        <v>246</v>
      </c>
      <c r="B258" s="31" t="s">
        <v>303</v>
      </c>
      <c r="C258" s="34" t="s">
        <v>360</v>
      </c>
      <c r="D258" s="48">
        <v>1000</v>
      </c>
      <c r="E258" s="50">
        <v>0.66</v>
      </c>
      <c r="F258" s="57"/>
      <c r="G258" s="35" t="str">
        <f t="shared" si="3"/>
        <v/>
      </c>
      <c r="H258" s="40"/>
      <c r="K258" s="7"/>
    </row>
    <row r="259" spans="1:11" s="8" customFormat="1" ht="11.25" x14ac:dyDescent="0.2">
      <c r="A259" s="33">
        <v>247</v>
      </c>
      <c r="B259" s="31" t="s">
        <v>304</v>
      </c>
      <c r="C259" s="34" t="s">
        <v>360</v>
      </c>
      <c r="D259" s="48">
        <v>800</v>
      </c>
      <c r="E259" s="50">
        <v>1.59</v>
      </c>
      <c r="F259" s="57"/>
      <c r="G259" s="35" t="str">
        <f t="shared" si="3"/>
        <v/>
      </c>
      <c r="H259" s="40"/>
      <c r="K259" s="7"/>
    </row>
    <row r="260" spans="1:11" s="8" customFormat="1" ht="22.5" x14ac:dyDescent="0.2">
      <c r="A260" s="33">
        <v>248</v>
      </c>
      <c r="B260" s="31" t="s">
        <v>305</v>
      </c>
      <c r="C260" s="34" t="s">
        <v>224</v>
      </c>
      <c r="D260" s="48">
        <v>360</v>
      </c>
      <c r="E260" s="50">
        <v>2.1413000000000002</v>
      </c>
      <c r="F260" s="57"/>
      <c r="G260" s="35" t="str">
        <f t="shared" si="3"/>
        <v/>
      </c>
      <c r="H260" s="40"/>
      <c r="K260" s="7"/>
    </row>
    <row r="261" spans="1:11" s="8" customFormat="1" ht="22.5" x14ac:dyDescent="0.2">
      <c r="A261" s="33">
        <v>249</v>
      </c>
      <c r="B261" s="31" t="s">
        <v>306</v>
      </c>
      <c r="C261" s="34" t="s">
        <v>357</v>
      </c>
      <c r="D261" s="48">
        <v>1000</v>
      </c>
      <c r="E261" s="50">
        <v>18.1539</v>
      </c>
      <c r="F261" s="57"/>
      <c r="G261" s="35" t="str">
        <f t="shared" si="3"/>
        <v/>
      </c>
      <c r="H261" s="40"/>
      <c r="K261" s="7"/>
    </row>
    <row r="262" spans="1:11" s="8" customFormat="1" ht="11.25" x14ac:dyDescent="0.2">
      <c r="A262" s="33">
        <v>250</v>
      </c>
      <c r="B262" s="31" t="s">
        <v>307</v>
      </c>
      <c r="C262" s="34" t="s">
        <v>360</v>
      </c>
      <c r="D262" s="48">
        <v>300</v>
      </c>
      <c r="E262" s="50">
        <v>0.34100000000000003</v>
      </c>
      <c r="F262" s="57"/>
      <c r="G262" s="35" t="str">
        <f t="shared" si="3"/>
        <v/>
      </c>
      <c r="H262" s="40"/>
      <c r="K262" s="7"/>
    </row>
    <row r="263" spans="1:11" s="8" customFormat="1" ht="11.25" x14ac:dyDescent="0.2">
      <c r="A263" s="33">
        <v>251</v>
      </c>
      <c r="B263" s="31" t="s">
        <v>308</v>
      </c>
      <c r="C263" s="34" t="s">
        <v>360</v>
      </c>
      <c r="D263" s="48">
        <v>300</v>
      </c>
      <c r="E263" s="50">
        <v>0.35210000000000002</v>
      </c>
      <c r="F263" s="57"/>
      <c r="G263" s="35" t="str">
        <f t="shared" si="3"/>
        <v/>
      </c>
      <c r="H263" s="40"/>
      <c r="K263" s="7"/>
    </row>
    <row r="264" spans="1:11" s="8" customFormat="1" ht="11.25" x14ac:dyDescent="0.2">
      <c r="A264" s="33">
        <v>252</v>
      </c>
      <c r="B264" s="31" t="s">
        <v>309</v>
      </c>
      <c r="C264" s="34" t="s">
        <v>360</v>
      </c>
      <c r="D264" s="48">
        <v>2000</v>
      </c>
      <c r="E264" s="50">
        <v>1.7271000000000001</v>
      </c>
      <c r="F264" s="57"/>
      <c r="G264" s="35" t="str">
        <f t="shared" si="3"/>
        <v/>
      </c>
      <c r="H264" s="40"/>
      <c r="K264" s="7"/>
    </row>
    <row r="265" spans="1:11" s="8" customFormat="1" ht="22.5" x14ac:dyDescent="0.2">
      <c r="A265" s="33">
        <v>253</v>
      </c>
      <c r="B265" s="31" t="s">
        <v>310</v>
      </c>
      <c r="C265" s="34" t="s">
        <v>58</v>
      </c>
      <c r="D265" s="48">
        <v>400</v>
      </c>
      <c r="E265" s="50">
        <v>14.100199999999999</v>
      </c>
      <c r="F265" s="57"/>
      <c r="G265" s="35" t="str">
        <f t="shared" si="3"/>
        <v/>
      </c>
      <c r="H265" s="40"/>
      <c r="K265" s="7"/>
    </row>
    <row r="266" spans="1:11" s="8" customFormat="1" ht="22.5" x14ac:dyDescent="0.2">
      <c r="A266" s="33">
        <v>254</v>
      </c>
      <c r="B266" s="31" t="s">
        <v>311</v>
      </c>
      <c r="C266" s="34" t="s">
        <v>224</v>
      </c>
      <c r="D266" s="48">
        <v>800</v>
      </c>
      <c r="E266" s="50">
        <v>1.76</v>
      </c>
      <c r="F266" s="57"/>
      <c r="G266" s="35" t="str">
        <f t="shared" si="3"/>
        <v/>
      </c>
      <c r="H266" s="40"/>
      <c r="K266" s="7"/>
    </row>
    <row r="267" spans="1:11" s="8" customFormat="1" ht="11.25" x14ac:dyDescent="0.2">
      <c r="A267" s="33">
        <v>255</v>
      </c>
      <c r="B267" s="31" t="s">
        <v>312</v>
      </c>
      <c r="C267" s="34" t="s">
        <v>358</v>
      </c>
      <c r="D267" s="48">
        <v>300</v>
      </c>
      <c r="E267" s="50">
        <v>256.79250000000002</v>
      </c>
      <c r="F267" s="57"/>
      <c r="G267" s="35" t="str">
        <f t="shared" si="3"/>
        <v/>
      </c>
      <c r="H267" s="40"/>
      <c r="K267" s="7"/>
    </row>
    <row r="268" spans="1:11" s="8" customFormat="1" ht="11.25" x14ac:dyDescent="0.2">
      <c r="A268" s="33">
        <v>256</v>
      </c>
      <c r="B268" s="31" t="s">
        <v>313</v>
      </c>
      <c r="C268" s="34" t="s">
        <v>360</v>
      </c>
      <c r="D268" s="48">
        <v>2000</v>
      </c>
      <c r="E268" s="50">
        <v>0.2213</v>
      </c>
      <c r="F268" s="57"/>
      <c r="G268" s="35" t="str">
        <f t="shared" si="3"/>
        <v/>
      </c>
      <c r="H268" s="40"/>
      <c r="K268" s="7"/>
    </row>
    <row r="269" spans="1:11" s="8" customFormat="1" ht="11.25" x14ac:dyDescent="0.2">
      <c r="A269" s="33">
        <v>257</v>
      </c>
      <c r="B269" s="31" t="s">
        <v>314</v>
      </c>
      <c r="C269" s="34" t="s">
        <v>358</v>
      </c>
      <c r="D269" s="48">
        <v>1500</v>
      </c>
      <c r="E269" s="50">
        <v>4.1379999999999999</v>
      </c>
      <c r="F269" s="57"/>
      <c r="G269" s="35" t="str">
        <f t="shared" si="3"/>
        <v/>
      </c>
      <c r="H269" s="40"/>
      <c r="K269" s="7"/>
    </row>
    <row r="270" spans="1:11" s="8" customFormat="1" ht="22.5" x14ac:dyDescent="0.2">
      <c r="A270" s="33">
        <v>258</v>
      </c>
      <c r="B270" s="31" t="s">
        <v>315</v>
      </c>
      <c r="C270" s="34" t="s">
        <v>358</v>
      </c>
      <c r="D270" s="48">
        <v>300</v>
      </c>
      <c r="E270" s="50">
        <v>18.244199999999999</v>
      </c>
      <c r="F270" s="57"/>
      <c r="G270" s="35" t="str">
        <f t="shared" ref="G270:G311" si="4">IF(F270="","",IF(ISTEXT(F270),"NC",F270*D270))</f>
        <v/>
      </c>
      <c r="H270" s="40"/>
      <c r="K270" s="7"/>
    </row>
    <row r="271" spans="1:11" s="8" customFormat="1" ht="11.25" x14ac:dyDescent="0.2">
      <c r="A271" s="33">
        <v>259</v>
      </c>
      <c r="B271" s="31" t="s">
        <v>316</v>
      </c>
      <c r="C271" s="34" t="s">
        <v>359</v>
      </c>
      <c r="D271" s="48">
        <v>6</v>
      </c>
      <c r="E271" s="50">
        <v>170.1867</v>
      </c>
      <c r="F271" s="57"/>
      <c r="G271" s="35" t="str">
        <f t="shared" si="4"/>
        <v/>
      </c>
      <c r="H271" s="40"/>
      <c r="K271" s="7"/>
    </row>
    <row r="272" spans="1:11" s="8" customFormat="1" ht="22.5" x14ac:dyDescent="0.2">
      <c r="A272" s="33">
        <v>260</v>
      </c>
      <c r="B272" s="31" t="s">
        <v>317</v>
      </c>
      <c r="C272" s="34" t="s">
        <v>358</v>
      </c>
      <c r="D272" s="48">
        <v>100</v>
      </c>
      <c r="E272" s="50">
        <v>21.673300000000001</v>
      </c>
      <c r="F272" s="57"/>
      <c r="G272" s="35" t="str">
        <f t="shared" si="4"/>
        <v/>
      </c>
      <c r="H272" s="40"/>
      <c r="K272" s="7"/>
    </row>
    <row r="273" spans="1:11" s="8" customFormat="1" ht="11.25" x14ac:dyDescent="0.2">
      <c r="A273" s="33">
        <v>261</v>
      </c>
      <c r="B273" s="31" t="s">
        <v>318</v>
      </c>
      <c r="C273" s="34" t="s">
        <v>358</v>
      </c>
      <c r="D273" s="48">
        <v>20000</v>
      </c>
      <c r="E273" s="50">
        <v>7.7553999999999998</v>
      </c>
      <c r="F273" s="57"/>
      <c r="G273" s="35" t="str">
        <f t="shared" si="4"/>
        <v/>
      </c>
      <c r="H273" s="40"/>
      <c r="K273" s="7"/>
    </row>
    <row r="274" spans="1:11" s="8" customFormat="1" ht="11.25" x14ac:dyDescent="0.2">
      <c r="A274" s="33">
        <v>262</v>
      </c>
      <c r="B274" s="31" t="s">
        <v>319</v>
      </c>
      <c r="C274" s="34" t="s">
        <v>358</v>
      </c>
      <c r="D274" s="48">
        <v>8000</v>
      </c>
      <c r="E274" s="50">
        <v>11.018000000000001</v>
      </c>
      <c r="F274" s="57"/>
      <c r="G274" s="35" t="str">
        <f t="shared" si="4"/>
        <v/>
      </c>
      <c r="H274" s="40"/>
      <c r="K274" s="7"/>
    </row>
    <row r="275" spans="1:11" s="8" customFormat="1" ht="11.25" x14ac:dyDescent="0.2">
      <c r="A275" s="33">
        <v>263</v>
      </c>
      <c r="B275" s="31" t="s">
        <v>320</v>
      </c>
      <c r="C275" s="34" t="s">
        <v>358</v>
      </c>
      <c r="D275" s="48">
        <v>20000</v>
      </c>
      <c r="E275" s="50">
        <v>15.2118</v>
      </c>
      <c r="F275" s="57"/>
      <c r="G275" s="35" t="str">
        <f t="shared" si="4"/>
        <v/>
      </c>
      <c r="H275" s="40"/>
      <c r="K275" s="7"/>
    </row>
    <row r="276" spans="1:11" s="8" customFormat="1" ht="11.25" x14ac:dyDescent="0.2">
      <c r="A276" s="33">
        <v>264</v>
      </c>
      <c r="B276" s="31" t="s">
        <v>321</v>
      </c>
      <c r="C276" s="34" t="s">
        <v>358</v>
      </c>
      <c r="D276" s="48">
        <v>10000</v>
      </c>
      <c r="E276" s="50">
        <v>9.4077999999999999</v>
      </c>
      <c r="F276" s="57"/>
      <c r="G276" s="35" t="str">
        <f t="shared" si="4"/>
        <v/>
      </c>
      <c r="H276" s="40"/>
      <c r="K276" s="7"/>
    </row>
    <row r="277" spans="1:11" s="8" customFormat="1" ht="11.25" x14ac:dyDescent="0.2">
      <c r="A277" s="33">
        <v>265</v>
      </c>
      <c r="B277" s="31" t="s">
        <v>322</v>
      </c>
      <c r="C277" s="34" t="s">
        <v>358</v>
      </c>
      <c r="D277" s="48">
        <v>1000</v>
      </c>
      <c r="E277" s="50">
        <v>14.383800000000001</v>
      </c>
      <c r="F277" s="57"/>
      <c r="G277" s="35" t="str">
        <f t="shared" si="4"/>
        <v/>
      </c>
      <c r="H277" s="40"/>
      <c r="K277" s="7"/>
    </row>
    <row r="278" spans="1:11" s="8" customFormat="1" ht="11.25" x14ac:dyDescent="0.2">
      <c r="A278" s="33">
        <v>266</v>
      </c>
      <c r="B278" s="31" t="s">
        <v>323</v>
      </c>
      <c r="C278" s="34" t="s">
        <v>358</v>
      </c>
      <c r="D278" s="48">
        <v>10000</v>
      </c>
      <c r="E278" s="50">
        <v>13.812099999999999</v>
      </c>
      <c r="F278" s="57"/>
      <c r="G278" s="35" t="str">
        <f t="shared" si="4"/>
        <v/>
      </c>
      <c r="H278" s="40"/>
      <c r="K278" s="7"/>
    </row>
    <row r="279" spans="1:11" s="8" customFormat="1" ht="11.25" x14ac:dyDescent="0.2">
      <c r="A279" s="33">
        <v>267</v>
      </c>
      <c r="B279" s="31" t="s">
        <v>324</v>
      </c>
      <c r="C279" s="34" t="s">
        <v>358</v>
      </c>
      <c r="D279" s="48">
        <v>2500</v>
      </c>
      <c r="E279" s="50">
        <v>5.3823999999999996</v>
      </c>
      <c r="F279" s="57"/>
      <c r="G279" s="35" t="str">
        <f t="shared" si="4"/>
        <v/>
      </c>
      <c r="H279" s="40"/>
      <c r="K279" s="7"/>
    </row>
    <row r="280" spans="1:11" s="8" customFormat="1" ht="11.25" x14ac:dyDescent="0.2">
      <c r="A280" s="33">
        <v>268</v>
      </c>
      <c r="B280" s="31" t="s">
        <v>325</v>
      </c>
      <c r="C280" s="34" t="s">
        <v>358</v>
      </c>
      <c r="D280" s="48">
        <v>2500</v>
      </c>
      <c r="E280" s="50">
        <v>7.0926999999999998</v>
      </c>
      <c r="F280" s="57"/>
      <c r="G280" s="35" t="str">
        <f t="shared" si="4"/>
        <v/>
      </c>
      <c r="H280" s="40"/>
      <c r="K280" s="7"/>
    </row>
    <row r="281" spans="1:11" s="8" customFormat="1" ht="22.5" x14ac:dyDescent="0.2">
      <c r="A281" s="33">
        <v>269</v>
      </c>
      <c r="B281" s="31" t="s">
        <v>326</v>
      </c>
      <c r="C281" s="34" t="s">
        <v>357</v>
      </c>
      <c r="D281" s="48">
        <v>400</v>
      </c>
      <c r="E281" s="50">
        <v>18.2181</v>
      </c>
      <c r="F281" s="57"/>
      <c r="G281" s="35" t="str">
        <f t="shared" si="4"/>
        <v/>
      </c>
      <c r="H281" s="40"/>
      <c r="K281" s="7"/>
    </row>
    <row r="282" spans="1:11" s="8" customFormat="1" ht="22.5" x14ac:dyDescent="0.2">
      <c r="A282" s="33">
        <v>270</v>
      </c>
      <c r="B282" s="31" t="s">
        <v>327</v>
      </c>
      <c r="C282" s="34" t="s">
        <v>357</v>
      </c>
      <c r="D282" s="48">
        <v>300</v>
      </c>
      <c r="E282" s="50">
        <v>214.13579999999999</v>
      </c>
      <c r="F282" s="57"/>
      <c r="G282" s="35" t="str">
        <f t="shared" si="4"/>
        <v/>
      </c>
      <c r="H282" s="40"/>
      <c r="K282" s="7"/>
    </row>
    <row r="283" spans="1:11" s="8" customFormat="1" ht="11.25" x14ac:dyDescent="0.2">
      <c r="A283" s="33">
        <v>271</v>
      </c>
      <c r="B283" s="31" t="s">
        <v>328</v>
      </c>
      <c r="C283" s="34" t="s">
        <v>361</v>
      </c>
      <c r="D283" s="48">
        <v>200</v>
      </c>
      <c r="E283" s="50">
        <v>40.581200000000003</v>
      </c>
      <c r="F283" s="57"/>
      <c r="G283" s="35" t="str">
        <f t="shared" si="4"/>
        <v/>
      </c>
      <c r="H283" s="40"/>
      <c r="K283" s="7"/>
    </row>
    <row r="284" spans="1:11" s="8" customFormat="1" ht="22.5" x14ac:dyDescent="0.2">
      <c r="A284" s="33">
        <v>272</v>
      </c>
      <c r="B284" s="31" t="s">
        <v>329</v>
      </c>
      <c r="C284" s="34" t="s">
        <v>58</v>
      </c>
      <c r="D284" s="48">
        <v>400</v>
      </c>
      <c r="E284" s="50">
        <v>5.3375000000000004</v>
      </c>
      <c r="F284" s="57"/>
      <c r="G284" s="35" t="str">
        <f t="shared" si="4"/>
        <v/>
      </c>
      <c r="H284" s="40"/>
      <c r="K284" s="7"/>
    </row>
    <row r="285" spans="1:11" s="8" customFormat="1" ht="11.25" x14ac:dyDescent="0.2">
      <c r="A285" s="33">
        <v>273</v>
      </c>
      <c r="B285" s="31" t="s">
        <v>330</v>
      </c>
      <c r="C285" s="34" t="s">
        <v>360</v>
      </c>
      <c r="D285" s="48">
        <v>800</v>
      </c>
      <c r="E285" s="50">
        <v>0.31040000000000001</v>
      </c>
      <c r="F285" s="57"/>
      <c r="G285" s="35" t="str">
        <f t="shared" si="4"/>
        <v/>
      </c>
      <c r="H285" s="40"/>
      <c r="K285" s="7"/>
    </row>
    <row r="286" spans="1:11" s="8" customFormat="1" ht="22.5" x14ac:dyDescent="0.2">
      <c r="A286" s="33">
        <v>274</v>
      </c>
      <c r="B286" s="31" t="s">
        <v>331</v>
      </c>
      <c r="C286" s="34" t="s">
        <v>58</v>
      </c>
      <c r="D286" s="48">
        <v>400</v>
      </c>
      <c r="E286" s="50">
        <v>7.1811999999999996</v>
      </c>
      <c r="F286" s="57"/>
      <c r="G286" s="35" t="str">
        <f t="shared" si="4"/>
        <v/>
      </c>
      <c r="H286" s="40"/>
      <c r="K286" s="7"/>
    </row>
    <row r="287" spans="1:11" s="8" customFormat="1" ht="11.25" x14ac:dyDescent="0.2">
      <c r="A287" s="33">
        <v>275</v>
      </c>
      <c r="B287" s="31" t="s">
        <v>332</v>
      </c>
      <c r="C287" s="34" t="s">
        <v>58</v>
      </c>
      <c r="D287" s="48">
        <v>2000</v>
      </c>
      <c r="E287" s="50">
        <v>2.2427000000000001</v>
      </c>
      <c r="F287" s="57"/>
      <c r="G287" s="35" t="str">
        <f t="shared" si="4"/>
        <v/>
      </c>
      <c r="H287" s="40"/>
      <c r="K287" s="7"/>
    </row>
    <row r="288" spans="1:11" s="8" customFormat="1" ht="11.25" x14ac:dyDescent="0.2">
      <c r="A288" s="33">
        <v>276</v>
      </c>
      <c r="B288" s="31" t="s">
        <v>333</v>
      </c>
      <c r="C288" s="34" t="s">
        <v>58</v>
      </c>
      <c r="D288" s="48">
        <v>800</v>
      </c>
      <c r="E288" s="50">
        <v>2.0169999999999999</v>
      </c>
      <c r="F288" s="57"/>
      <c r="G288" s="35" t="str">
        <f t="shared" si="4"/>
        <v/>
      </c>
      <c r="H288" s="40"/>
      <c r="K288" s="7"/>
    </row>
    <row r="289" spans="1:11" s="8" customFormat="1" ht="11.25" x14ac:dyDescent="0.2">
      <c r="A289" s="33">
        <v>277</v>
      </c>
      <c r="B289" s="31" t="s">
        <v>334</v>
      </c>
      <c r="C289" s="34" t="s">
        <v>58</v>
      </c>
      <c r="D289" s="48">
        <v>400</v>
      </c>
      <c r="E289" s="50">
        <v>2.8401000000000001</v>
      </c>
      <c r="F289" s="57"/>
      <c r="G289" s="35" t="str">
        <f t="shared" si="4"/>
        <v/>
      </c>
      <c r="H289" s="40"/>
      <c r="K289" s="7"/>
    </row>
    <row r="290" spans="1:11" s="8" customFormat="1" ht="11.25" x14ac:dyDescent="0.2">
      <c r="A290" s="33">
        <v>278</v>
      </c>
      <c r="B290" s="31" t="s">
        <v>335</v>
      </c>
      <c r="C290" s="34" t="s">
        <v>58</v>
      </c>
      <c r="D290" s="48">
        <v>400</v>
      </c>
      <c r="E290" s="50">
        <v>10.161199999999999</v>
      </c>
      <c r="F290" s="57"/>
      <c r="G290" s="35" t="str">
        <f t="shared" si="4"/>
        <v/>
      </c>
      <c r="H290" s="40"/>
      <c r="K290" s="7"/>
    </row>
    <row r="291" spans="1:11" s="8" customFormat="1" ht="11.25" x14ac:dyDescent="0.2">
      <c r="A291" s="33">
        <v>279</v>
      </c>
      <c r="B291" s="31" t="s">
        <v>336</v>
      </c>
      <c r="C291" s="34" t="s">
        <v>58</v>
      </c>
      <c r="D291" s="48">
        <v>750</v>
      </c>
      <c r="E291" s="50">
        <v>5.9436</v>
      </c>
      <c r="F291" s="57"/>
      <c r="G291" s="35" t="str">
        <f t="shared" si="4"/>
        <v/>
      </c>
      <c r="H291" s="40"/>
      <c r="K291" s="7"/>
    </row>
    <row r="292" spans="1:11" s="8" customFormat="1" ht="11.25" x14ac:dyDescent="0.2">
      <c r="A292" s="33">
        <v>280</v>
      </c>
      <c r="B292" s="31" t="s">
        <v>337</v>
      </c>
      <c r="C292" s="34" t="s">
        <v>58</v>
      </c>
      <c r="D292" s="48">
        <v>500</v>
      </c>
      <c r="E292" s="50">
        <v>3.5261</v>
      </c>
      <c r="F292" s="57"/>
      <c r="G292" s="35" t="str">
        <f t="shared" si="4"/>
        <v/>
      </c>
      <c r="H292" s="40"/>
      <c r="K292" s="7"/>
    </row>
    <row r="293" spans="1:11" s="8" customFormat="1" ht="11.25" x14ac:dyDescent="0.2">
      <c r="A293" s="33">
        <v>281</v>
      </c>
      <c r="B293" s="31" t="s">
        <v>338</v>
      </c>
      <c r="C293" s="34" t="s">
        <v>53</v>
      </c>
      <c r="D293" s="48">
        <v>1500</v>
      </c>
      <c r="E293" s="50">
        <v>4.6478999999999999</v>
      </c>
      <c r="F293" s="57"/>
      <c r="G293" s="35" t="str">
        <f t="shared" si="4"/>
        <v/>
      </c>
      <c r="H293" s="40"/>
      <c r="K293" s="7"/>
    </row>
    <row r="294" spans="1:11" s="8" customFormat="1" ht="11.25" x14ac:dyDescent="0.2">
      <c r="A294" s="33">
        <v>282</v>
      </c>
      <c r="B294" s="31" t="s">
        <v>339</v>
      </c>
      <c r="C294" s="34" t="s">
        <v>358</v>
      </c>
      <c r="D294" s="48">
        <v>350</v>
      </c>
      <c r="E294" s="50">
        <v>2.2806000000000002</v>
      </c>
      <c r="F294" s="57"/>
      <c r="G294" s="35" t="str">
        <f t="shared" si="4"/>
        <v/>
      </c>
      <c r="H294" s="40"/>
      <c r="K294" s="7"/>
    </row>
    <row r="295" spans="1:11" s="8" customFormat="1" ht="11.25" x14ac:dyDescent="0.2">
      <c r="A295" s="33">
        <v>283</v>
      </c>
      <c r="B295" s="31" t="s">
        <v>340</v>
      </c>
      <c r="C295" s="34" t="s">
        <v>58</v>
      </c>
      <c r="D295" s="48">
        <v>300</v>
      </c>
      <c r="E295" s="50">
        <v>3.5951</v>
      </c>
      <c r="F295" s="57"/>
      <c r="G295" s="35" t="str">
        <f t="shared" si="4"/>
        <v/>
      </c>
      <c r="H295" s="40"/>
      <c r="K295" s="7"/>
    </row>
    <row r="296" spans="1:11" s="8" customFormat="1" ht="11.25" x14ac:dyDescent="0.2">
      <c r="A296" s="33">
        <v>284</v>
      </c>
      <c r="B296" s="31" t="s">
        <v>341</v>
      </c>
      <c r="C296" s="34" t="s">
        <v>358</v>
      </c>
      <c r="D296" s="48">
        <v>400</v>
      </c>
      <c r="E296" s="50">
        <v>2.5251999999999999</v>
      </c>
      <c r="F296" s="57"/>
      <c r="G296" s="35" t="str">
        <f t="shared" si="4"/>
        <v/>
      </c>
      <c r="H296" s="40"/>
      <c r="K296" s="7"/>
    </row>
    <row r="297" spans="1:11" s="8" customFormat="1" ht="11.25" x14ac:dyDescent="0.2">
      <c r="A297" s="33">
        <v>285</v>
      </c>
      <c r="B297" s="31" t="s">
        <v>342</v>
      </c>
      <c r="C297" s="34" t="s">
        <v>360</v>
      </c>
      <c r="D297" s="48">
        <v>500</v>
      </c>
      <c r="E297" s="50">
        <v>0.10539999999999999</v>
      </c>
      <c r="F297" s="57"/>
      <c r="G297" s="35" t="str">
        <f t="shared" si="4"/>
        <v/>
      </c>
      <c r="H297" s="40"/>
      <c r="K297" s="7"/>
    </row>
    <row r="298" spans="1:11" s="8" customFormat="1" ht="11.25" x14ac:dyDescent="0.2">
      <c r="A298" s="33">
        <v>286</v>
      </c>
      <c r="B298" s="31" t="s">
        <v>343</v>
      </c>
      <c r="C298" s="34" t="s">
        <v>360</v>
      </c>
      <c r="D298" s="48">
        <v>500</v>
      </c>
      <c r="E298" s="50">
        <v>0.36580000000000001</v>
      </c>
      <c r="F298" s="57"/>
      <c r="G298" s="35" t="str">
        <f t="shared" si="4"/>
        <v/>
      </c>
      <c r="H298" s="40"/>
      <c r="K298" s="7"/>
    </row>
    <row r="299" spans="1:11" s="8" customFormat="1" ht="11.25" x14ac:dyDescent="0.2">
      <c r="A299" s="33">
        <v>287</v>
      </c>
      <c r="B299" s="31" t="s">
        <v>344</v>
      </c>
      <c r="C299" s="34" t="s">
        <v>358</v>
      </c>
      <c r="D299" s="48">
        <v>6000</v>
      </c>
      <c r="E299" s="50">
        <v>14.9505</v>
      </c>
      <c r="F299" s="57"/>
      <c r="G299" s="35" t="str">
        <f t="shared" si="4"/>
        <v/>
      </c>
      <c r="H299" s="40"/>
      <c r="K299" s="7"/>
    </row>
    <row r="300" spans="1:11" s="8" customFormat="1" ht="11.25" x14ac:dyDescent="0.2">
      <c r="A300" s="33">
        <v>288</v>
      </c>
      <c r="B300" s="31" t="s">
        <v>345</v>
      </c>
      <c r="C300" s="34" t="s">
        <v>358</v>
      </c>
      <c r="D300" s="48">
        <v>100</v>
      </c>
      <c r="E300" s="50">
        <v>28.6142</v>
      </c>
      <c r="F300" s="57"/>
      <c r="G300" s="35" t="str">
        <f t="shared" si="4"/>
        <v/>
      </c>
      <c r="H300" s="40"/>
      <c r="K300" s="7"/>
    </row>
    <row r="301" spans="1:11" s="8" customFormat="1" ht="22.5" x14ac:dyDescent="0.2">
      <c r="A301" s="33">
        <v>289</v>
      </c>
      <c r="B301" s="31" t="s">
        <v>346</v>
      </c>
      <c r="C301" s="34" t="s">
        <v>357</v>
      </c>
      <c r="D301" s="48">
        <v>2000</v>
      </c>
      <c r="E301" s="50">
        <v>5.4702000000000002</v>
      </c>
      <c r="F301" s="57"/>
      <c r="G301" s="35" t="str">
        <f t="shared" si="4"/>
        <v/>
      </c>
      <c r="H301" s="40"/>
      <c r="K301" s="7"/>
    </row>
    <row r="302" spans="1:11" s="8" customFormat="1" ht="11.25" x14ac:dyDescent="0.2">
      <c r="A302" s="33">
        <v>290</v>
      </c>
      <c r="B302" s="31" t="s">
        <v>347</v>
      </c>
      <c r="C302" s="34" t="s">
        <v>360</v>
      </c>
      <c r="D302" s="48">
        <v>500</v>
      </c>
      <c r="E302" s="50">
        <v>0.68140000000000001</v>
      </c>
      <c r="F302" s="57"/>
      <c r="G302" s="35" t="str">
        <f t="shared" si="4"/>
        <v/>
      </c>
      <c r="H302" s="40"/>
      <c r="K302" s="7"/>
    </row>
    <row r="303" spans="1:11" s="8" customFormat="1" ht="22.5" x14ac:dyDescent="0.2">
      <c r="A303" s="33">
        <v>291</v>
      </c>
      <c r="B303" s="31" t="s">
        <v>348</v>
      </c>
      <c r="C303" s="34" t="s">
        <v>358</v>
      </c>
      <c r="D303" s="48">
        <v>100</v>
      </c>
      <c r="E303" s="50">
        <v>7.6454000000000004</v>
      </c>
      <c r="F303" s="57"/>
      <c r="G303" s="35" t="str">
        <f t="shared" si="4"/>
        <v/>
      </c>
      <c r="H303" s="40"/>
      <c r="K303" s="7"/>
    </row>
    <row r="304" spans="1:11" s="8" customFormat="1" ht="11.25" x14ac:dyDescent="0.2">
      <c r="A304" s="33">
        <v>292</v>
      </c>
      <c r="B304" s="31" t="s">
        <v>349</v>
      </c>
      <c r="C304" s="34" t="s">
        <v>58</v>
      </c>
      <c r="D304" s="48">
        <v>3000</v>
      </c>
      <c r="E304" s="50">
        <v>5.8742999999999999</v>
      </c>
      <c r="F304" s="57"/>
      <c r="G304" s="35" t="str">
        <f t="shared" si="4"/>
        <v/>
      </c>
      <c r="H304" s="40"/>
      <c r="K304" s="7"/>
    </row>
    <row r="305" spans="1:11" s="8" customFormat="1" ht="11.25" x14ac:dyDescent="0.2">
      <c r="A305" s="33">
        <v>293</v>
      </c>
      <c r="B305" s="31" t="s">
        <v>350</v>
      </c>
      <c r="C305" s="34" t="s">
        <v>360</v>
      </c>
      <c r="D305" s="48">
        <v>2000</v>
      </c>
      <c r="E305" s="50">
        <v>0.51359999999999995</v>
      </c>
      <c r="F305" s="57"/>
      <c r="G305" s="35" t="str">
        <f t="shared" si="4"/>
        <v/>
      </c>
      <c r="H305" s="40"/>
      <c r="K305" s="7"/>
    </row>
    <row r="306" spans="1:11" s="8" customFormat="1" ht="11.25" x14ac:dyDescent="0.2">
      <c r="A306" s="33">
        <v>294</v>
      </c>
      <c r="B306" s="31" t="s">
        <v>351</v>
      </c>
      <c r="C306" s="34" t="s">
        <v>360</v>
      </c>
      <c r="D306" s="48">
        <v>600</v>
      </c>
      <c r="E306" s="50">
        <v>1.8613</v>
      </c>
      <c r="F306" s="57"/>
      <c r="G306" s="35" t="str">
        <f t="shared" si="4"/>
        <v/>
      </c>
      <c r="H306" s="40"/>
      <c r="K306" s="7"/>
    </row>
    <row r="307" spans="1:11" s="8" customFormat="1" ht="11.25" x14ac:dyDescent="0.2">
      <c r="A307" s="33">
        <v>295</v>
      </c>
      <c r="B307" s="31" t="s">
        <v>352</v>
      </c>
      <c r="C307" s="34" t="s">
        <v>47</v>
      </c>
      <c r="D307" s="48">
        <v>1000</v>
      </c>
      <c r="E307" s="50">
        <v>43.972299999999997</v>
      </c>
      <c r="F307" s="57"/>
      <c r="G307" s="35" t="str">
        <f t="shared" si="4"/>
        <v/>
      </c>
      <c r="H307" s="40"/>
      <c r="K307" s="7"/>
    </row>
    <row r="308" spans="1:11" s="8" customFormat="1" ht="22.5" x14ac:dyDescent="0.2">
      <c r="A308" s="33">
        <v>296</v>
      </c>
      <c r="B308" s="31" t="s">
        <v>353</v>
      </c>
      <c r="C308" s="34" t="s">
        <v>47</v>
      </c>
      <c r="D308" s="48">
        <v>2000</v>
      </c>
      <c r="E308" s="50">
        <v>14.8972</v>
      </c>
      <c r="F308" s="57"/>
      <c r="G308" s="35" t="str">
        <f t="shared" si="4"/>
        <v/>
      </c>
      <c r="H308" s="40"/>
      <c r="K308" s="7"/>
    </row>
    <row r="309" spans="1:11" s="8" customFormat="1" ht="45" x14ac:dyDescent="0.2">
      <c r="A309" s="33">
        <v>297</v>
      </c>
      <c r="B309" s="31" t="s">
        <v>354</v>
      </c>
      <c r="C309" s="34" t="s">
        <v>47</v>
      </c>
      <c r="D309" s="48">
        <v>100</v>
      </c>
      <c r="E309" s="50">
        <v>28.195499999999999</v>
      </c>
      <c r="F309" s="57"/>
      <c r="G309" s="35" t="str">
        <f t="shared" si="4"/>
        <v/>
      </c>
      <c r="H309" s="40"/>
      <c r="K309" s="7"/>
    </row>
    <row r="310" spans="1:11" s="8" customFormat="1" ht="11.25" x14ac:dyDescent="0.2">
      <c r="A310" s="33">
        <v>298</v>
      </c>
      <c r="B310" s="31" t="s">
        <v>355</v>
      </c>
      <c r="C310" s="34" t="s">
        <v>47</v>
      </c>
      <c r="D310" s="48">
        <v>2000</v>
      </c>
      <c r="E310" s="50">
        <v>15.3254</v>
      </c>
      <c r="F310" s="57"/>
      <c r="G310" s="35" t="str">
        <f t="shared" si="4"/>
        <v/>
      </c>
      <c r="H310" s="40"/>
      <c r="K310" s="7"/>
    </row>
    <row r="311" spans="1:11" s="8" customFormat="1" ht="22.5" x14ac:dyDescent="0.2">
      <c r="A311" s="33">
        <v>299</v>
      </c>
      <c r="B311" s="31" t="s">
        <v>356</v>
      </c>
      <c r="C311" s="34" t="s">
        <v>358</v>
      </c>
      <c r="D311" s="48">
        <v>5000</v>
      </c>
      <c r="E311" s="50">
        <v>8.4702999999999999</v>
      </c>
      <c r="F311" s="57"/>
      <c r="G311" s="35" t="str">
        <f t="shared" si="4"/>
        <v/>
      </c>
      <c r="H311" s="40"/>
      <c r="K311" s="7"/>
    </row>
    <row r="312" spans="1:11" s="27" customFormat="1" ht="9" x14ac:dyDescent="0.2">
      <c r="A312" s="36"/>
      <c r="E312" s="46"/>
      <c r="F312" s="69" t="s">
        <v>27</v>
      </c>
      <c r="G312" s="70"/>
      <c r="H312" s="41"/>
    </row>
    <row r="313" spans="1:11" ht="14.25" customHeight="1" x14ac:dyDescent="0.2">
      <c r="F313" s="71" t="str">
        <f>IF(SUM(G13:G311)=0,"",SUM(G13:G311))</f>
        <v/>
      </c>
      <c r="G313" s="72"/>
      <c r="H313" s="42"/>
    </row>
    <row r="314" spans="1:11" s="37" customFormat="1" ht="9" x14ac:dyDescent="0.2">
      <c r="A314" s="62" t="str">
        <f>" - "&amp;Dados!B23</f>
        <v xml:space="preserve"> - A execução do objeto da presente licitação será realizada junto a Secretaria obedecendo, na íntegra, ao detalhamento do termo de referência (ANEXO II).</v>
      </c>
      <c r="B314" s="62"/>
      <c r="C314" s="62"/>
      <c r="D314" s="62"/>
      <c r="E314" s="62"/>
      <c r="F314" s="62"/>
      <c r="G314" s="62"/>
      <c r="H314" s="43"/>
    </row>
    <row r="315" spans="1:11" s="37" customFormat="1" ht="9" x14ac:dyDescent="0.2">
      <c r="A315" s="62" t="str">
        <f>" - "&amp;Dados!B24</f>
        <v xml:space="preserve"> - A administração rejeitará, no todo ou em parte, a prestação de serviços executada em desacordo com os termos do Edital e seus anexos.</v>
      </c>
      <c r="B315" s="62"/>
      <c r="C315" s="62"/>
      <c r="D315" s="62"/>
      <c r="E315" s="62"/>
      <c r="F315" s="62"/>
      <c r="G315" s="62"/>
      <c r="H315" s="43"/>
    </row>
    <row r="316" spans="1:11" s="37" customFormat="1" ht="9" x14ac:dyDescent="0.2">
      <c r="A316" s="62" t="str">
        <f>" - "&amp;Dados!B25</f>
        <v xml:space="preserve"> - O pagamento do objeto de que trata o PREGÃO ELETRÔNICO 102/2023, será efetuado pela Tesouraria da Secretaria Municipal de Saúde de Sumidouro.</v>
      </c>
      <c r="B316" s="62"/>
      <c r="C316" s="62"/>
      <c r="D316" s="62"/>
      <c r="E316" s="62"/>
      <c r="F316" s="62"/>
      <c r="G316" s="62"/>
      <c r="H316" s="43"/>
    </row>
    <row r="317" spans="1:11" s="27" customFormat="1" ht="9" x14ac:dyDescent="0.2">
      <c r="A317" s="62" t="str">
        <f>" - "&amp;Dados!B26</f>
        <v xml:space="preserve"> - Proposta válida por 60 (sessenta) dias</v>
      </c>
      <c r="B317" s="62"/>
      <c r="C317" s="62"/>
      <c r="D317" s="62"/>
      <c r="E317" s="62"/>
      <c r="F317" s="62"/>
      <c r="G317" s="62"/>
      <c r="H317" s="41"/>
    </row>
    <row r="318" spans="1:11" ht="21" customHeight="1" x14ac:dyDescent="0.2">
      <c r="A318" s="62" t="str">
        <f>" - "&amp;Dados!B28</f>
        <v xml:space="preserve"> - A Licitante poderá apresentar prospecto, ficha técnica ou outros documentos com informações que permitam a melhor identificação e qualificação do(s) item(ns) licitado(s);</v>
      </c>
      <c r="B318" s="62"/>
      <c r="C318" s="62"/>
      <c r="D318" s="62"/>
      <c r="E318" s="62"/>
      <c r="F318" s="62"/>
      <c r="G318" s="62"/>
      <c r="H318" s="44"/>
    </row>
    <row r="319" spans="1:11" x14ac:dyDescent="0.2">
      <c r="A319" s="62" t="str">
        <f>" - "&amp;Dados!B29</f>
        <v xml:space="preserve"> - A proposta de preços ajustada ao lance final deverá conter o valor numérico dos preços unitários e totais, não podendo exceder o valor do lance final;</v>
      </c>
      <c r="B319" s="62"/>
      <c r="C319" s="62"/>
      <c r="D319" s="62"/>
      <c r="E319" s="62"/>
      <c r="F319" s="62"/>
      <c r="G319" s="62"/>
      <c r="H319" s="44"/>
    </row>
    <row r="320" spans="1:11" ht="21.75" customHeight="1" x14ac:dyDescent="0.2">
      <c r="A320"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320" s="62"/>
      <c r="C320" s="62"/>
      <c r="D320" s="62"/>
      <c r="E320" s="62"/>
      <c r="F320" s="62"/>
      <c r="G320" s="62"/>
      <c r="H320" s="44"/>
    </row>
    <row r="321" spans="1:8" ht="21.75" customHeight="1" x14ac:dyDescent="0.2">
      <c r="A321"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21" s="62"/>
      <c r="C321" s="62"/>
      <c r="D321" s="62"/>
      <c r="E321" s="62"/>
      <c r="F321" s="62"/>
      <c r="G321" s="62"/>
      <c r="H321" s="44"/>
    </row>
    <row r="322" spans="1:8" ht="21.75" customHeight="1" x14ac:dyDescent="0.2">
      <c r="A322"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22" s="62"/>
      <c r="C322" s="62"/>
      <c r="D322" s="62"/>
      <c r="E322" s="62"/>
      <c r="F322" s="62"/>
      <c r="G322" s="62"/>
      <c r="H322" s="44"/>
    </row>
    <row r="323" spans="1:8" ht="21.75" customHeight="1" x14ac:dyDescent="0.2">
      <c r="A323" s="62" t="str">
        <f>" - "&amp;Dados!B33</f>
        <v xml:space="preserve"> - Declaramos que até a presente data inexistem fatos impeditivos a participação desta empresa ao presente certame licitatório, ciente da obrigatoriedade de declarar ocorrências posteriores;</v>
      </c>
      <c r="B323" s="62"/>
      <c r="C323" s="62"/>
      <c r="D323" s="62"/>
      <c r="E323" s="62"/>
      <c r="F323" s="62"/>
      <c r="G323" s="62"/>
      <c r="H323" s="44"/>
    </row>
    <row r="324" spans="1:8" ht="30" customHeight="1" x14ac:dyDescent="0.2">
      <c r="A324"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24" s="62"/>
      <c r="C324" s="62"/>
      <c r="D324" s="62"/>
      <c r="E324" s="62"/>
      <c r="F324" s="62"/>
      <c r="G324" s="62"/>
    </row>
    <row r="325" spans="1:8" ht="25.5" customHeight="1" x14ac:dyDescent="0.2">
      <c r="A325"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25" s="62"/>
      <c r="C325" s="62"/>
      <c r="D325" s="62"/>
      <c r="E325" s="62"/>
      <c r="F325" s="62"/>
      <c r="G325" s="62"/>
    </row>
  </sheetData>
  <sheetProtection algorithmName="SHA-512" hashValue="LpZT2YqEt7ZpebCtlKxF3zen92qIxlgv/xCdlP8G1P/4FHq8BKDiShV+DKCadTqgBDMxbjjQX5huafiqM2IuCQ==" saltValue="p1OhJ2799A/GmB6I66YuZg==" spinCount="100000" sheet="1" objects="1" scenarios="1"/>
  <autoFilter ref="A11:G325" xr:uid="{00000000-0009-0000-0000-000000000000}"/>
  <mergeCells count="23">
    <mergeCell ref="A314:G314"/>
    <mergeCell ref="A315:G315"/>
    <mergeCell ref="A316:G316"/>
    <mergeCell ref="B8:G8"/>
    <mergeCell ref="A317:G317"/>
    <mergeCell ref="B9:G9"/>
    <mergeCell ref="F312:G312"/>
    <mergeCell ref="F313:G313"/>
    <mergeCell ref="D10:G10"/>
    <mergeCell ref="C6:D6"/>
    <mergeCell ref="E6:F6"/>
    <mergeCell ref="A2:G2"/>
    <mergeCell ref="A3:G3"/>
    <mergeCell ref="A4:G4"/>
    <mergeCell ref="A5:G5"/>
    <mergeCell ref="A324:G324"/>
    <mergeCell ref="A325:G325"/>
    <mergeCell ref="A318:G318"/>
    <mergeCell ref="A319:G319"/>
    <mergeCell ref="A320:G320"/>
    <mergeCell ref="A321:G321"/>
    <mergeCell ref="A322:G322"/>
    <mergeCell ref="A323:G323"/>
  </mergeCells>
  <phoneticPr fontId="0" type="noConversion"/>
  <conditionalFormatting sqref="B10">
    <cfRule type="cellIs" dxfId="11" priority="8" stopIfTrue="1" operator="equal">
      <formula>$G$1</formula>
    </cfRule>
  </conditionalFormatting>
  <conditionalFormatting sqref="B13:B311">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311">
    <cfRule type="expression" priority="12" stopIfTrue="1">
      <formula>$A13</formula>
    </cfRule>
  </conditionalFormatting>
  <conditionalFormatting sqref="D10:G10">
    <cfRule type="cellIs" dxfId="8" priority="24" stopIfTrue="1" operator="equal">
      <formula>$E$1</formula>
    </cfRule>
  </conditionalFormatting>
  <conditionalFormatting sqref="F13:F311">
    <cfRule type="cellIs" dxfId="7" priority="11" stopIfTrue="1" operator="equal">
      <formula>""</formula>
    </cfRule>
  </conditionalFormatting>
  <conditionalFormatting sqref="F312">
    <cfRule type="expression" dxfId="6" priority="1" stopIfTrue="1">
      <formula>IF($J312="Empate",IF(H312=1,TRUE(),FALSE()),FALSE())</formula>
    </cfRule>
    <cfRule type="expression" dxfId="5" priority="2" stopIfTrue="1">
      <formula>IF(H312="&gt;",FALSE(),IF(H312&gt;0,TRUE(),FALSE()))</formula>
    </cfRule>
    <cfRule type="expression" dxfId="4" priority="3" stopIfTrue="1">
      <formula>IF(H312="&gt;",TRUE(),FALSE())</formula>
    </cfRule>
  </conditionalFormatting>
  <conditionalFormatting sqref="F313">
    <cfRule type="expression" dxfId="3" priority="4" stopIfTrue="1">
      <formula>IF($J312="OK",IF(H312=1,TRUE(),FALSE()),FALSE())</formula>
    </cfRule>
    <cfRule type="expression" dxfId="2" priority="5" stopIfTrue="1">
      <formula>IF($J312="Empate",IF(H312=1,TRUE(),FALSE()),FALSE())</formula>
    </cfRule>
    <cfRule type="expression" dxfId="1" priority="6" stopIfTrue="1">
      <formula>IF($J312="Empate",IF(H312=2,TRUE(),FALSE()),FALSE())</formula>
    </cfRule>
  </conditionalFormatting>
  <conditionalFormatting sqref="G13:G311">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59" t="s">
        <v>362</v>
      </c>
      <c r="E1" s="4"/>
      <c r="F1" s="4"/>
      <c r="G1" s="4"/>
    </row>
    <row r="2" spans="1:7" x14ac:dyDescent="0.2">
      <c r="A2" s="16" t="s">
        <v>10</v>
      </c>
      <c r="B2" s="59" t="s">
        <v>363</v>
      </c>
      <c r="E2" s="4"/>
      <c r="F2" s="4"/>
      <c r="G2" s="4"/>
    </row>
    <row r="3" spans="1:7" x14ac:dyDescent="0.2">
      <c r="A3" s="16" t="s">
        <v>11</v>
      </c>
      <c r="B3" s="59" t="s">
        <v>364</v>
      </c>
      <c r="C3" s="5"/>
      <c r="E3" s="53"/>
      <c r="F3" s="4"/>
      <c r="G3" s="4"/>
    </row>
    <row r="4" spans="1:7" x14ac:dyDescent="0.2">
      <c r="A4" s="16" t="s">
        <v>12</v>
      </c>
      <c r="B4" s="59" t="s">
        <v>366</v>
      </c>
      <c r="C4" s="5"/>
      <c r="E4" s="53"/>
      <c r="F4" s="4"/>
      <c r="G4" s="4"/>
    </row>
    <row r="5" spans="1:7" x14ac:dyDescent="0.2">
      <c r="A5" s="16" t="s">
        <v>13</v>
      </c>
      <c r="B5" s="59" t="s">
        <v>45</v>
      </c>
      <c r="C5" s="5"/>
      <c r="E5" s="53"/>
      <c r="F5" s="4"/>
      <c r="G5" s="4"/>
    </row>
    <row r="6" spans="1:7" x14ac:dyDescent="0.2">
      <c r="A6" s="16" t="s">
        <v>31</v>
      </c>
      <c r="B6" s="60" t="s">
        <v>46</v>
      </c>
      <c r="C6" s="5"/>
      <c r="E6" s="53"/>
      <c r="F6" s="4"/>
      <c r="G6" s="4"/>
    </row>
    <row r="7" spans="1:7" x14ac:dyDescent="0.2">
      <c r="A7" s="16" t="s">
        <v>14</v>
      </c>
      <c r="B7" s="5" t="s">
        <v>30</v>
      </c>
      <c r="C7" s="5"/>
      <c r="E7" s="53"/>
      <c r="F7" s="4"/>
      <c r="G7" s="4"/>
    </row>
    <row r="8" spans="1:7" x14ac:dyDescent="0.2">
      <c r="A8" s="25" t="s">
        <v>23</v>
      </c>
      <c r="B8" s="47">
        <v>3842101.0847999998</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48</v>
      </c>
      <c r="E23" s="4"/>
      <c r="F23" s="4"/>
      <c r="G23" s="52"/>
    </row>
    <row r="24" spans="1:256" ht="38.25" x14ac:dyDescent="0.2">
      <c r="A24" s="20" t="s">
        <v>16</v>
      </c>
      <c r="B24" s="21" t="s">
        <v>49</v>
      </c>
      <c r="E24" s="4"/>
      <c r="F24" s="4"/>
      <c r="G24" s="52"/>
    </row>
    <row r="25" spans="1:256" ht="38.25" x14ac:dyDescent="0.2">
      <c r="A25" s="20" t="s">
        <v>17</v>
      </c>
      <c r="B25" s="60" t="s">
        <v>365</v>
      </c>
      <c r="C25" s="9"/>
      <c r="E25" s="4"/>
      <c r="F25" s="4"/>
      <c r="G25" s="52"/>
    </row>
    <row r="26" spans="1:256" ht="25.5" x14ac:dyDescent="0.2">
      <c r="A26" s="20" t="s">
        <v>18</v>
      </c>
      <c r="B26" s="21" t="s">
        <v>28</v>
      </c>
      <c r="E26" s="4"/>
      <c r="F26" s="4"/>
      <c r="G26" s="52"/>
    </row>
    <row r="27" spans="1:256" x14ac:dyDescent="0.2">
      <c r="A27" s="20" t="s">
        <v>32</v>
      </c>
      <c r="B27" s="61" t="s">
        <v>50</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2023-07-27T19:05:23Z</cp:lastPrinted>
  <dcterms:created xsi:type="dcterms:W3CDTF">2006-04-18T17:38:46Z</dcterms:created>
  <dcterms:modified xsi:type="dcterms:W3CDTF">2023-08-08T18:45:24Z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