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100-23 - Aquisição de Gás - SMEC\"/>
    </mc:Choice>
  </mc:AlternateContent>
  <xr:revisionPtr revIDLastSave="0" documentId="13_ncr:1_{26F72662-7655-4FB8-B4A3-DC843F78E148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13" i="1"/>
  <c r="A4" i="1"/>
  <c r="A18" i="1"/>
  <c r="A19" i="1"/>
  <c r="A17" i="1"/>
  <c r="A16" i="1"/>
  <c r="A6" i="1"/>
  <c r="A5" i="1"/>
  <c r="A3" i="1"/>
  <c r="F15" i="1" l="1"/>
</calcChain>
</file>

<file path=xl/sharedStrings.xml><?xml version="1.0" encoding="utf-8"?>
<sst xmlns="http://schemas.openxmlformats.org/spreadsheetml/2006/main" count="59" uniqueCount="55">
  <si>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</si>
  <si>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</si>
  <si>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</si>
  <si>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</si>
  <si>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</si>
  <si>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</si>
  <si>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</si>
  <si>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</si>
  <si>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</si>
  <si>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</si>
  <si>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</si>
  <si>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</si>
  <si>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</si>
  <si>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</si>
  <si>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</si>
  <si>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</si>
  <si>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</si>
  <si>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</si>
  <si>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</si>
  <si>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</si>
  <si>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</si>
  <si>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</si>
  <si>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</si>
  <si>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</si>
  <si>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</si>
  <si>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</si>
  <si>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</si>
  <si>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</si>
  <si>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</si>
  <si>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</si>
  <si>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</si>
  <si>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</si>
  <si>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</si>
  <si>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</si>
  <si>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</si>
  <si>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Sec. Educação - Creche</t>
  </si>
  <si>
    <t>Sec. Educação - Sede</t>
  </si>
  <si>
    <t>GÁS LIQUEFEITO DE PETRÓLEO (GLP) BOTIJÃO CAPACIDADE DE 13 KG</t>
  </si>
  <si>
    <t>AQUISIÇÃO DE GÁS LIQUEFEITO DE PETRÓLEO (GLP)</t>
  </si>
  <si>
    <t>Homologação: __/__/2023</t>
  </si>
  <si>
    <t>Previsão Publicação: __/__/2023</t>
  </si>
  <si>
    <t>O objeto do presente termo de referência será entregue nas próprias Unidades Escolares em todo o território municipal, cujos endereços serão informados pelo fiscal do contrato a firma vencedora, de acordo com as necessidades apresentadas pelo servidor designado. A entrega deverá ocorrer em até 02 dias úteis após a solicitação.</t>
  </si>
  <si>
    <t>Eventuais despesas de frete deverão ser arcadas pela firma vencedora do certame.</t>
  </si>
  <si>
    <t>N.º 1701.1236500212.050-3390.30.00-15000000</t>
  </si>
  <si>
    <t>N.º 1701.1236100232.051-3390.30.00-15000000</t>
  </si>
  <si>
    <t>N.º 1701.1236500202.049-3390.30.00-15000000</t>
  </si>
  <si>
    <t>N.º 1701.0412200192.054-3390.30.00-17040001</t>
  </si>
  <si>
    <t>Sec. Educação - Ens. Fund.</t>
  </si>
  <si>
    <t>Sec. Educação - Educ. Infantil</t>
  </si>
  <si>
    <t>MENOR PREÇO</t>
  </si>
  <si>
    <t>PREGÃO ELETRÔNICO Nº 100/2023</t>
  </si>
  <si>
    <t>PROCESSO ADMINISTRATIVO N° 2008/2023 de 01/06/2023</t>
  </si>
  <si>
    <t>O pagamento do objeto de que trata o PREGÃO ELETRÔNICO Nº 100/2023, e consequente contrato serão efetuados pela Tesouraria da PREFEITURA MUNICIPAL DE SUMIDOURO no prazo de até 30 dias a contar da emissão do documento de cobrança;</t>
  </si>
  <si>
    <t>Prazo do Contrato: A contar de sua assinatura com vigência até 31/12/2023.</t>
  </si>
  <si>
    <t>Abertura das Propostas: 04/08/2023,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</si>
</sst>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9" fontId="8" fillId="0" borderId="2" xfId="0" applyNumberFormat="1" applyFont="1" applyBorder="1" applyAlignment="1">
      <alignment horizontal="center" vertical="center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5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0" fontId="8" fillId="0" borderId="5" xfId="0" applyFont="1" applyBorder="1" applyAlignment="1" applyProtection="1">
      <alignment horizontal="left"/>
      <protection locked="0" hidden="1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226147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039139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2008/23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0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52.4257812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64" t="s">
        <v>19</v>
      </c>
      <c r="B2" s="64"/>
      <c r="C2" s="64"/>
      <c r="D2" s="64"/>
      <c r="E2" s="64"/>
      <c r="F2" s="64"/>
      <c r="G2" s="64"/>
    </row>
    <row r="3" spans="1:11" x14ac:dyDescent="0.2">
      <c r="A3" s="64" t="str">
        <f>UPPER(Dados!B1&amp;"  -  "&amp;Dados!B4)</f>
        <v>PREGÃO ELETRÔNICO Nº 100/2023  -  ABERTURA DAS PROPOSTAS: 04/08/2023, ÀS 10:00HS</v>
      </c>
      <c r="B3" s="64"/>
      <c r="C3" s="64"/>
      <c r="D3" s="64"/>
      <c r="E3" s="64"/>
      <c r="F3" s="64"/>
      <c r="G3" s="64"/>
    </row>
    <row r="4" spans="1:11" x14ac:dyDescent="0.2">
      <c r="A4" s="65" t="str">
        <f>Dados!B3</f>
        <v>AQUISIÇÃO DE GÁS LIQUEFEITO DE PETRÓLEO (GLP)</v>
      </c>
      <c r="B4" s="65"/>
      <c r="C4" s="65"/>
      <c r="D4" s="65"/>
      <c r="E4" s="65"/>
      <c r="F4" s="65"/>
      <c r="G4" s="65"/>
    </row>
    <row r="5" spans="1:11" x14ac:dyDescent="0.2">
      <c r="A5" s="64" t="str">
        <f>Dados!B2</f>
        <v>PROCESSO ADMINISTRATIVO N° 2008/2023 de 01/06/2023</v>
      </c>
      <c r="B5" s="64"/>
      <c r="C5" s="64"/>
      <c r="D5" s="64"/>
      <c r="E5" s="64"/>
      <c r="F5" s="64"/>
      <c r="G5" s="64"/>
    </row>
    <row r="6" spans="1:11" x14ac:dyDescent="0.2">
      <c r="A6" s="52" t="str">
        <f>Dados!B7</f>
        <v>MENOR PREÇO</v>
      </c>
      <c r="B6" s="52"/>
      <c r="C6" s="62" t="s">
        <v>29</v>
      </c>
      <c r="D6" s="62"/>
      <c r="E6" s="63">
        <f>Dados!B8</f>
        <v>77165</v>
      </c>
      <c r="F6" s="63"/>
      <c r="G6" s="52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7"/>
      <c r="C8" s="67"/>
      <c r="D8" s="67"/>
      <c r="E8" s="67"/>
      <c r="F8" s="67"/>
      <c r="G8" s="67"/>
      <c r="H8" s="40"/>
    </row>
    <row r="9" spans="1:11" s="8" customFormat="1" ht="12" customHeight="1" x14ac:dyDescent="0.2">
      <c r="A9" s="14" t="s">
        <v>1</v>
      </c>
      <c r="B9" s="68"/>
      <c r="C9" s="68"/>
      <c r="D9" s="68"/>
      <c r="E9" s="68"/>
      <c r="F9" s="68"/>
      <c r="G9" s="68"/>
      <c r="H9" s="40"/>
    </row>
    <row r="10" spans="1:11" s="8" customFormat="1" ht="12" customHeight="1" x14ac:dyDescent="0.2">
      <c r="A10" s="14" t="s">
        <v>2</v>
      </c>
      <c r="B10" s="35"/>
      <c r="C10" s="25" t="s">
        <v>8</v>
      </c>
      <c r="D10" s="73"/>
      <c r="E10" s="73"/>
      <c r="F10" s="73"/>
      <c r="G10" s="73"/>
      <c r="H10" s="40"/>
    </row>
    <row r="11" spans="1:11" ht="4.5" customHeight="1" x14ac:dyDescent="0.2">
      <c r="A11" s="3"/>
      <c r="B11" s="27"/>
      <c r="C11" s="27"/>
      <c r="D11" s="27"/>
      <c r="E11" s="50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5" t="s">
        <v>25</v>
      </c>
      <c r="F12" s="45" t="s">
        <v>26</v>
      </c>
      <c r="G12" s="31" t="s">
        <v>7</v>
      </c>
      <c r="H12" s="40"/>
    </row>
    <row r="13" spans="1:11" s="8" customFormat="1" ht="30" customHeight="1" x14ac:dyDescent="0.2">
      <c r="A13" s="32">
        <v>1</v>
      </c>
      <c r="B13" s="30" t="s">
        <v>37</v>
      </c>
      <c r="C13" s="33" t="s">
        <v>5</v>
      </c>
      <c r="D13" s="49">
        <v>671</v>
      </c>
      <c r="E13" s="51">
        <v>115</v>
      </c>
      <c r="F13" s="47"/>
      <c r="G13" s="34" t="str">
        <f>IF(F13="","",IF(ISTEXT(F13),"NC",F13*D13))</f>
        <v/>
      </c>
      <c r="H13" s="40"/>
      <c r="K13" s="7"/>
    </row>
    <row r="14" spans="1:11" s="26" customFormat="1" ht="9" x14ac:dyDescent="0.2">
      <c r="A14" s="36"/>
      <c r="E14" s="46"/>
      <c r="F14" s="69" t="s">
        <v>27</v>
      </c>
      <c r="G14" s="70"/>
      <c r="H14" s="41"/>
    </row>
    <row r="15" spans="1:11" ht="14.25" customHeight="1" x14ac:dyDescent="0.2">
      <c r="F15" s="71" t="str">
        <f>IF(SUM(G13:G13)=0,"",SUM(G13:G13))</f>
        <v/>
      </c>
      <c r="G15" s="72"/>
      <c r="H15" s="42"/>
    </row>
    <row r="16" spans="1:11" s="37" customFormat="1" ht="30.75" customHeight="1" x14ac:dyDescent="0.2">
      <c r="A16" s="66" t="str">
        <f>" - "&amp;Dados!B23</f>
        <v xml:space="preserve"> - O objeto do presente termo de referência será entregue nas próprias Unidades Escolares em todo o território municipal, cujos endereços serão informados pelo fiscal do contrato a firma vencedora, de acordo com as necessidades apresentadas pelo servidor designado. A entrega deverá ocorrer em até 02 dias úteis após a solicitação.</v>
      </c>
      <c r="B16" s="66"/>
      <c r="C16" s="66"/>
      <c r="D16" s="66"/>
      <c r="E16" s="66"/>
      <c r="F16" s="66"/>
      <c r="G16" s="66"/>
      <c r="H16" s="43"/>
    </row>
    <row r="17" spans="1:8" s="37" customFormat="1" ht="9" x14ac:dyDescent="0.2">
      <c r="A17" s="66" t="str">
        <f>" - "&amp;Dados!B24</f>
        <v xml:space="preserve"> - Eventuais despesas de frete deverão ser arcadas pela firma vencedora do certame.</v>
      </c>
      <c r="B17" s="66"/>
      <c r="C17" s="66"/>
      <c r="D17" s="66"/>
      <c r="E17" s="66"/>
      <c r="F17" s="66"/>
      <c r="G17" s="66"/>
      <c r="H17" s="43"/>
    </row>
    <row r="18" spans="1:8" s="37" customFormat="1" ht="21" customHeight="1" x14ac:dyDescent="0.2">
      <c r="A18" s="66" t="str">
        <f>" - "&amp;Dados!B25</f>
        <v xml:space="preserve"> - O pagamento do objeto de que trata o PREGÃO ELETRÔNICO Nº 100/2023, e consequente contrato serão efetuados pela Tesouraria da PREFEITURA MUNICIPAL DE SUMIDOURO no prazo de até 30 dias a contar da emissão do documento de cobrança;</v>
      </c>
      <c r="B18" s="66"/>
      <c r="C18" s="66"/>
      <c r="D18" s="66"/>
      <c r="E18" s="66"/>
      <c r="F18" s="66"/>
      <c r="G18" s="66"/>
      <c r="H18" s="43"/>
    </row>
    <row r="19" spans="1:8" s="26" customFormat="1" ht="9" x14ac:dyDescent="0.2">
      <c r="A19" s="66" t="str">
        <f>" - "&amp;Dados!B26</f>
        <v xml:space="preserve"> - Proposta válida por 60 (sessenta) dias</v>
      </c>
      <c r="B19" s="66"/>
      <c r="C19" s="66"/>
      <c r="D19" s="66"/>
      <c r="E19" s="66"/>
      <c r="F19" s="66"/>
      <c r="G19" s="66"/>
      <c r="H19" s="41"/>
    </row>
    <row r="20" spans="1:8" x14ac:dyDescent="0.2">
      <c r="H20" s="44"/>
    </row>
    <row r="21" spans="1:8" x14ac:dyDescent="0.2">
      <c r="H21" s="44"/>
    </row>
    <row r="22" spans="1:8" x14ac:dyDescent="0.2">
      <c r="H22" s="44"/>
    </row>
    <row r="23" spans="1:8" x14ac:dyDescent="0.2">
      <c r="H23" s="44"/>
    </row>
    <row r="24" spans="1:8" x14ac:dyDescent="0.2">
      <c r="H24" s="44"/>
    </row>
    <row r="25" spans="1:8" x14ac:dyDescent="0.2">
      <c r="H25" s="44"/>
    </row>
    <row r="26" spans="1:8" ht="12.75" customHeight="1" x14ac:dyDescent="0.2">
      <c r="B26" s="1"/>
      <c r="G26" s="1"/>
    </row>
    <row r="27" spans="1:8" x14ac:dyDescent="0.2">
      <c r="B27" s="1"/>
      <c r="G27" s="1"/>
    </row>
    <row r="28" spans="1:8" x14ac:dyDescent="0.2">
      <c r="B28" s="1"/>
      <c r="G28" s="1"/>
    </row>
    <row r="29" spans="1:8" x14ac:dyDescent="0.2">
      <c r="B29" s="1"/>
      <c r="G29" s="1"/>
    </row>
    <row r="30" spans="1:8" x14ac:dyDescent="0.2">
      <c r="B30" s="1"/>
      <c r="G30" s="1"/>
    </row>
  </sheetData>
  <sheetProtection algorithmName="SHA-512" hashValue="EhSitBgO5gKaIKN4WNH6BtrIgyq/vQwuqE/rYFJ8fDQ0bpV6L5AyxVewO7GKnC0U35jVWdWSi8PZbCDhsgy9Kw==" saltValue="AO4EyrBwP0Vte02bSh1W8Q==" spinCount="100000" sheet="1" objects="1" scenarios="1"/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3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32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5" width="43.28515625" customWidth="1"/>
    <col min="6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8" t="s">
        <v>50</v>
      </c>
      <c r="E1" s="4"/>
      <c r="F1" s="4"/>
      <c r="G1" s="4"/>
    </row>
    <row r="2" spans="1:7" x14ac:dyDescent="0.2">
      <c r="A2" s="15" t="s">
        <v>10</v>
      </c>
      <c r="B2" s="58" t="s">
        <v>51</v>
      </c>
      <c r="E2" s="4"/>
      <c r="F2" s="4"/>
      <c r="G2" s="4"/>
    </row>
    <row r="3" spans="1:7" x14ac:dyDescent="0.2">
      <c r="A3" s="15" t="s">
        <v>11</v>
      </c>
      <c r="B3" s="58" t="s">
        <v>38</v>
      </c>
      <c r="C3" s="5"/>
      <c r="E3" s="54"/>
      <c r="F3" s="4"/>
      <c r="G3" s="4"/>
    </row>
    <row r="4" spans="1:7" x14ac:dyDescent="0.2">
      <c r="A4" s="15" t="s">
        <v>12</v>
      </c>
      <c r="B4" s="58" t="s">
        <v>54</v>
      </c>
      <c r="C4" s="5"/>
      <c r="E4" s="54"/>
      <c r="F4" s="4"/>
      <c r="G4" s="4"/>
    </row>
    <row r="5" spans="1:7" x14ac:dyDescent="0.2">
      <c r="A5" s="15" t="s">
        <v>13</v>
      </c>
      <c r="B5" s="58" t="s">
        <v>39</v>
      </c>
      <c r="C5" s="5"/>
      <c r="E5" s="54"/>
      <c r="F5" s="4"/>
      <c r="G5" s="4"/>
    </row>
    <row r="6" spans="1:7" x14ac:dyDescent="0.2">
      <c r="A6" s="15" t="s">
        <v>30</v>
      </c>
      <c r="B6" s="60" t="s">
        <v>40</v>
      </c>
      <c r="C6" s="5"/>
      <c r="D6" s="59"/>
      <c r="E6" s="54"/>
      <c r="F6" s="4"/>
      <c r="G6" s="4"/>
    </row>
    <row r="7" spans="1:7" x14ac:dyDescent="0.2">
      <c r="A7" s="15" t="s">
        <v>14</v>
      </c>
      <c r="B7" s="58" t="s">
        <v>49</v>
      </c>
      <c r="C7" s="5"/>
      <c r="D7" s="59"/>
      <c r="E7" s="54"/>
      <c r="F7" s="4"/>
      <c r="G7" s="4"/>
    </row>
    <row r="8" spans="1:7" x14ac:dyDescent="0.2">
      <c r="A8" s="24" t="s">
        <v>23</v>
      </c>
      <c r="B8" s="48">
        <v>77165</v>
      </c>
      <c r="C8" s="5"/>
      <c r="E8" s="54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6" t="s">
        <v>32</v>
      </c>
      <c r="E14" s="4"/>
      <c r="F14" s="4"/>
      <c r="G14" s="4"/>
    </row>
    <row r="15" spans="1:7" x14ac:dyDescent="0.2">
      <c r="A15" s="56" t="s">
        <v>33</v>
      </c>
      <c r="E15" s="4"/>
      <c r="F15" s="4"/>
      <c r="G15" s="4"/>
    </row>
    <row r="16" spans="1:7" x14ac:dyDescent="0.2">
      <c r="A16" s="56" t="s">
        <v>34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55" t="s">
        <v>47</v>
      </c>
      <c r="C17" s="23" t="s">
        <v>48</v>
      </c>
      <c r="D17" s="23" t="s">
        <v>35</v>
      </c>
      <c r="E17" s="23" t="s">
        <v>36</v>
      </c>
      <c r="F17" s="57"/>
      <c r="G17" s="55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57" t="s">
        <v>44</v>
      </c>
      <c r="C18" s="23" t="s">
        <v>45</v>
      </c>
      <c r="D18" s="57" t="s">
        <v>43</v>
      </c>
      <c r="E18" s="57" t="s">
        <v>46</v>
      </c>
      <c r="F18" s="57"/>
      <c r="G18" s="57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3"/>
      <c r="F20" s="23"/>
      <c r="G20" s="23"/>
    </row>
    <row r="21" spans="1:256" x14ac:dyDescent="0.2">
      <c r="E21" s="53"/>
      <c r="F21" s="53"/>
      <c r="G21" s="53"/>
    </row>
    <row r="22" spans="1:256" x14ac:dyDescent="0.2">
      <c r="E22" s="53"/>
      <c r="F22" s="53"/>
      <c r="G22" s="53"/>
    </row>
    <row r="23" spans="1:256" ht="76.5" x14ac:dyDescent="0.2">
      <c r="A23" s="19" t="s">
        <v>15</v>
      </c>
      <c r="B23" s="20" t="s">
        <v>41</v>
      </c>
      <c r="E23" s="4"/>
      <c r="F23" s="4"/>
      <c r="G23" s="53"/>
    </row>
    <row r="24" spans="1:256" ht="25.5" x14ac:dyDescent="0.2">
      <c r="A24" s="19" t="s">
        <v>16</v>
      </c>
      <c r="B24" s="20" t="s">
        <v>42</v>
      </c>
      <c r="E24" s="4"/>
      <c r="F24" s="4"/>
      <c r="G24" s="53"/>
    </row>
    <row r="25" spans="1:256" ht="63.75" x14ac:dyDescent="0.2">
      <c r="A25" s="19" t="s">
        <v>17</v>
      </c>
      <c r="B25" s="60" t="s">
        <v>52</v>
      </c>
      <c r="C25" s="9"/>
      <c r="E25" s="4"/>
      <c r="F25" s="4"/>
      <c r="G25" s="53"/>
    </row>
    <row r="26" spans="1:256" ht="25.5" x14ac:dyDescent="0.2">
      <c r="A26" s="19" t="s">
        <v>18</v>
      </c>
      <c r="B26" s="20" t="s">
        <v>28</v>
      </c>
      <c r="E26" s="4"/>
      <c r="F26" s="4"/>
      <c r="G26" s="53"/>
    </row>
    <row r="27" spans="1:256" ht="25.5" x14ac:dyDescent="0.2">
      <c r="A27" s="19" t="s">
        <v>31</v>
      </c>
      <c r="B27" s="61" t="s">
        <v>53</v>
      </c>
      <c r="G27" s="53"/>
    </row>
    <row r="29" spans="1:256" x14ac:dyDescent="0.2">
      <c r="D29" s="59"/>
    </row>
    <row r="30" spans="1:256" x14ac:dyDescent="0.2">
      <c r="D30" s="59"/>
    </row>
    <row r="31" spans="1:256" x14ac:dyDescent="0.2">
      <c r="D31" s="59"/>
    </row>
    <row r="32" spans="1:256" x14ac:dyDescent="0.2">
      <c r="D32" s="59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2023-07-20T18:19:14Z</cp:lastPrinted>
  <dcterms:created xsi:type="dcterms:W3CDTF">2006-04-18T17:38:46Z</dcterms:created>
  <dcterms:modified xsi:type="dcterms:W3CDTF">2023-07-20T18:45:59Z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