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EstaPasta_de_trabalho"/>
  <mc:AlternateContent xmlns:mc="http://schemas.openxmlformats.org/markup-compatibility/2006">
    <mc:Choice Requires="x15">
      <x15ac:absPath xmlns:x15ac="http://schemas.microsoft.com/office/spreadsheetml/2010/11/ac" url="D:\licitacoes\2022\Pregão Eletrônico\Pregão Eletrônico 028-22 - Aquisição de veículo - SMDS\"/>
    </mc:Choice>
  </mc:AlternateContent>
  <xr:revisionPtr revIDLastSave="0" documentId="13_ncr:1_{4F85E725-9413-43B7-9237-F630A21E7488}"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A22" i="1"/>
  <c r="A23" i="1"/>
  <c r="A24" i="1"/>
  <c r="A25" i="1"/>
  <c r="A26" i="1"/>
  <c r="A27" i="1"/>
  <c r="A28" i="1"/>
  <c r="A21" i="1"/>
  <c r="E6" i="1"/>
  <c r="G13" i="1"/>
  <c r="A4" i="1"/>
  <c r="A19" i="1"/>
  <c r="A20" i="1"/>
  <c r="A18" i="1"/>
  <c r="A17" i="1"/>
  <c r="A6" i="1"/>
  <c r="A5" i="1"/>
  <c r="A3" i="1"/>
  <c r="F16" i="1" l="1"/>
</calcChain>
</file>

<file path=xl/sharedStrings.xml><?xml version="1.0" encoding="utf-8"?>
<sst xmlns="http://schemas.openxmlformats.org/spreadsheetml/2006/main" count="63" uniqueCount="58">
  <si>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</si>
  <si>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</si>
  <si>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</si>
  <si>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</si>
  <si>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</si>
  <si>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</si>
  <si>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</si>
  <si>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</si>
  <si>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</si>
  <si>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</si>
  <si>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</si>
  <si>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</si>
  <si>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</si>
  <si>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</si>
  <si>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</si>
  <si>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</si>
  <si>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</si>
  <si>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</si>
  <si>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</si>
  <si>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</si>
  <si>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</si>
  <si>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</si>
  <si>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</si>
  <si>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</si>
  <si>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</si>
  <si>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</si>
  <si>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</si>
  <si>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</si>
  <si>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</si>
  <si>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</si>
  <si>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</si>
  <si>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</si>
  <si>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</si>
  <si>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</si>
  <si>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</si>
  <si>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</si>
  <si>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</si>
  <si>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</si>
  <si>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</si>
  <si>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</si>
  <si>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</si>
  <si>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</si>
  <si>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</si>
  <si>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</si>
  <si>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</si>
  <si>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</si>
  <si>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do contrato: Entrega Imediata.</t>
  </si>
  <si>
    <t>PREGÃO ELETRÔNICO Nº 028/2022</t>
  </si>
  <si>
    <t>PROCESSO ADMINISTRATIVO N° 0976/2021 de 01/04/2022</t>
  </si>
  <si>
    <t>AQUISIÇÃO DE VEÍCULOS</t>
  </si>
  <si>
    <t>Sec. Desenvolvimento Social</t>
  </si>
  <si>
    <t>N.º 1901.0824400331.040-4490.52.00-43</t>
  </si>
  <si>
    <t>A entrega dos veículos deverá preceder de horário previamente agendado com o Fiscal do presente contrato, pelos telefones (22) 2531-1661.</t>
  </si>
  <si>
    <t>Prazo máximo de entrega dos veículos de 60 (sessenta) dias corridos, a contar da data de recebimento da nota de empenho.</t>
  </si>
  <si>
    <t>O pagamento do objeto de que trata o PREGÃO ELETRÔNICO 028/2022, será efetuado pela Tesouraria da Secretaria Municipal de Desenvolvimento Social de Sumidouro.</t>
  </si>
  <si>
    <t>VEICULO AUTOMOTOR: CARACTERÍSTICAS MÍNIMAS DO VEÍCULO: NOVO, ZERO KM; MODELO 2022; 04 PORTAS; COR BRANCA; MOTOR 1.0, COM POTÊNCIA NÃO INFERIOR A 75CV (GASOLINA);  FLEX; TRANSMISSÃO MANUAL: 5 MARCHAS A FRENTE E 1 A RÉ; DIREÇÃO HIDRÁULICA OU ELÉTRICA; AR-CONDICIONADO ORIGINAL DE FÁBRICA; VIDROS ELÉTRICOS ORIGINAL DE FÁBRICA; ALARME ORIGINAL DE FÁBRICA; AIR BAG MÍNIMO, PASSAGEIRO E MOTORISTA; PNEU 175/70 R14; TODOS OS EQUIPAMENTOS DE SEGURANÇA EXIGIDOS PELO CÓDIGO DE TRÂNSITO BRASILEIRO; MANUAL EM PORTUGUÊS (BRASIL); TODOS OS ITENS DEVERÃO SER ORIGINAIS DE FÁBRICA; (VEDADA A APRESENTAÇÃO DE ITENS ADAPTADOS MESMO QUE INSTALADOS EM ASSISTÊNCIAS AUTORIZADAS)</t>
  </si>
  <si>
    <t>VEÍCULO TIPO PICK-UP COM CABINE DUPLA - 4X2, ZERO QUILÔMETRO; FABRICAÇÃO: NACIONAL OU NACIONALIZADO; NOVO 0 KM (ZERO QUILÔMETRO); 2021 OU VERSÃO MAIS ATUALIZADA; CILINDRADA: 1.3 À 1.6; BICOMBUSTÍVEL; 04 (QUATRO) PORTAS; FREIOS: ABS; CÂMBIO: MANUAL. DIREÇÃO: ELÉTRICA OU HIDRÁULICA; SISTEMA DE AIRBAGS DUPLO NA PARTE DIANTEIRA, SISTEMA DE ALARME ANTIFURTO ORIGINAL DE FÁBRICA, SISTEMA DE TRAVAS ELÉTRICAS NAS PORTAS ORIGINAIS DE FÁBRICA, SENSORES DE ESTACIONAMENTO ORIGINAIS DE FÁBRICA, FARÓIS DE NEBLINA ORIGINAIS DE FÁBRICA E RODAS EM ALUMÍNIO NA MEDIDA ARO 15; SISTEMA DE AR CONDICIONADO QUENTE E FRIO, SISTEMA DE COMPUTADOR DE BORDO DE SÉRIE, RETROVISORES EXTERNOS ELÉTRICOS, SISTEMA DE VIDROS ELÉTRICOS DIANTEIROS E TRASEIROS, SISTEMA DE MULTIMÍDIA E INTEGRAÇÃO DE SMARTFONE E SISTEMA DE ALTO FALANTES NAS 04 PORTAS; A GARANTIA MÍNIMA DE FÁBRICA PARA MOTOR E CÂMBIO SERÁ DE 01(UM) ANO E GARANTIA MÍNIMA CONTRA CORROSÃO SERÁ DE 02(DOIS) ANOS, SENDO QUE PREVALECERÁ A GARANTIA OFERECIDA PELO FABRICANTE, CASA O PRAZO SEJA SUPERIOR AO EXIGIDO, CONTADOS A PARTIR DO RECEBIMENTO DO OBJETO.</t>
  </si>
  <si>
    <t>Abertura das Propostas: 26/05/2022,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</si>
</sst>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0976/22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2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9" t="s">
        <v>19</v>
      </c>
      <c r="B2" s="79"/>
      <c r="C2" s="79"/>
      <c r="D2" s="79"/>
      <c r="E2" s="79"/>
      <c r="F2" s="79"/>
      <c r="G2" s="79"/>
    </row>
    <row r="3" spans="1:13" x14ac:dyDescent="0.2">
      <c r="A3" s="79" t="str">
        <f>UPPER(Dados!B1&amp;"  -  "&amp;Dados!B4)</f>
        <v>PREGÃO ELETRÔNICO Nº 028/2022  -  ABERTURA DAS PROPOSTAS: 26/05/2022, ÀS 10:00HS</v>
      </c>
      <c r="B3" s="79"/>
      <c r="C3" s="79"/>
      <c r="D3" s="79"/>
      <c r="E3" s="79"/>
      <c r="F3" s="79"/>
      <c r="G3" s="79"/>
    </row>
    <row r="4" spans="1:13" x14ac:dyDescent="0.2">
      <c r="A4" s="80" t="str">
        <f>Dados!B3</f>
        <v>AQUISIÇÃO DE VEÍCULOS</v>
      </c>
      <c r="B4" s="80"/>
      <c r="C4" s="80"/>
      <c r="D4" s="80"/>
      <c r="E4" s="80"/>
      <c r="F4" s="80"/>
      <c r="G4" s="80"/>
    </row>
    <row r="5" spans="1:13" x14ac:dyDescent="0.2">
      <c r="A5" s="79" t="str">
        <f>Dados!B2</f>
        <v>PROCESSO ADMINISTRATIVO N° 0976/2021 de 01/04/2022</v>
      </c>
      <c r="B5" s="79"/>
      <c r="C5" s="79"/>
      <c r="D5" s="79"/>
      <c r="E5" s="79"/>
      <c r="F5" s="79"/>
      <c r="G5" s="79"/>
    </row>
    <row r="6" spans="1:13" x14ac:dyDescent="0.2">
      <c r="A6" s="62" t="str">
        <f>Dados!B7</f>
        <v>MENOR PREÇO POR ITEM</v>
      </c>
      <c r="B6" s="62"/>
      <c r="C6" s="77" t="s">
        <v>29</v>
      </c>
      <c r="D6" s="77"/>
      <c r="E6" s="78">
        <f>Dados!B8</f>
        <v>364315</v>
      </c>
      <c r="F6" s="78"/>
      <c r="G6" s="62"/>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9"/>
      <c r="L8" s="42"/>
    </row>
    <row r="9" spans="1:13" s="8" customFormat="1" ht="12" customHeight="1" x14ac:dyDescent="0.2">
      <c r="A9" s="16" t="s">
        <v>1</v>
      </c>
      <c r="B9" s="71"/>
      <c r="C9" s="71"/>
      <c r="D9" s="71"/>
      <c r="E9" s="71"/>
      <c r="F9" s="71"/>
      <c r="G9" s="71"/>
      <c r="H9" s="49"/>
      <c r="L9" s="42"/>
      <c r="M9" s="42"/>
    </row>
    <row r="10" spans="1:13" s="8" customFormat="1" ht="12" customHeight="1" x14ac:dyDescent="0.2">
      <c r="A10" s="16" t="s">
        <v>2</v>
      </c>
      <c r="B10" s="40"/>
      <c r="C10" s="29" t="s">
        <v>8</v>
      </c>
      <c r="D10" s="76"/>
      <c r="E10" s="76"/>
      <c r="F10" s="76"/>
      <c r="G10" s="76"/>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46.25" x14ac:dyDescent="0.2">
      <c r="A13" s="37">
        <v>1</v>
      </c>
      <c r="B13" s="35" t="s">
        <v>55</v>
      </c>
      <c r="C13" s="38" t="s">
        <v>5</v>
      </c>
      <c r="D13" s="58">
        <v>3</v>
      </c>
      <c r="E13" s="61">
        <v>78125</v>
      </c>
      <c r="F13" s="56"/>
      <c r="G13" s="39" t="str">
        <f>IF(F13="","",IF(ISTEXT(F13),"NC",F13*D13))</f>
        <v/>
      </c>
      <c r="H13" s="49"/>
      <c r="K13" s="7"/>
      <c r="L13" s="42"/>
    </row>
    <row r="14" spans="1:13" s="8" customFormat="1" ht="236.25" x14ac:dyDescent="0.2">
      <c r="A14" s="37">
        <v>2</v>
      </c>
      <c r="B14" s="35" t="s">
        <v>56</v>
      </c>
      <c r="C14" s="38" t="s">
        <v>5</v>
      </c>
      <c r="D14" s="58">
        <v>1</v>
      </c>
      <c r="E14" s="61">
        <v>129940</v>
      </c>
      <c r="F14" s="56"/>
      <c r="G14" s="39" t="str">
        <f t="shared" ref="G14" si="0">IF(F14="","",IF(ISTEXT(F14),"NC",F14*D14))</f>
        <v/>
      </c>
      <c r="H14" s="49"/>
      <c r="K14" s="7"/>
      <c r="L14" s="42"/>
    </row>
    <row r="15" spans="1:13" s="30" customFormat="1" ht="9" x14ac:dyDescent="0.2">
      <c r="A15" s="41"/>
      <c r="E15" s="55"/>
      <c r="F15" s="72" t="s">
        <v>27</v>
      </c>
      <c r="G15" s="73"/>
      <c r="H15" s="50"/>
      <c r="L15" s="44"/>
    </row>
    <row r="16" spans="1:13" ht="14.25" customHeight="1" x14ac:dyDescent="0.2">
      <c r="F16" s="74" t="str">
        <f>IF(SUM(G13:G14)=0,"",SUM(G13:G14))</f>
        <v/>
      </c>
      <c r="G16" s="75"/>
      <c r="H16" s="51"/>
    </row>
    <row r="17" spans="1:12" s="45" customFormat="1" ht="9" x14ac:dyDescent="0.2">
      <c r="A17" s="69" t="str">
        <f>" - "&amp;Dados!B23</f>
        <v xml:space="preserve"> - A entrega dos veículos deverá preceder de horário previamente agendado com o Fiscal do presente contrato, pelos telefones (22) 2531-1661.</v>
      </c>
      <c r="B17" s="69"/>
      <c r="C17" s="69"/>
      <c r="D17" s="69"/>
      <c r="E17" s="69"/>
      <c r="F17" s="69"/>
      <c r="G17" s="69"/>
      <c r="H17" s="52"/>
      <c r="L17" s="46"/>
    </row>
    <row r="18" spans="1:12" s="45" customFormat="1" ht="9" x14ac:dyDescent="0.2">
      <c r="A18" s="69" t="str">
        <f>" - "&amp;Dados!B24</f>
        <v xml:space="preserve"> - Prazo máximo de entrega dos veículos de 60 (sessenta) dias corridos, a contar da data de recebimento da nota de empenho.</v>
      </c>
      <c r="B18" s="69"/>
      <c r="C18" s="69"/>
      <c r="D18" s="69"/>
      <c r="E18" s="69"/>
      <c r="F18" s="69"/>
      <c r="G18" s="69"/>
      <c r="H18" s="52"/>
      <c r="L18" s="46"/>
    </row>
    <row r="19" spans="1:12" s="45" customFormat="1" ht="21" customHeight="1" x14ac:dyDescent="0.2">
      <c r="A19" s="69" t="str">
        <f>" - "&amp;Dados!B25</f>
        <v xml:space="preserve"> - O pagamento do objeto de que trata o PREGÃO ELETRÔNICO 028/2022, será efetuado pela Tesouraria da Secretaria Municipal de Desenvolvimento Social de Sumidouro.</v>
      </c>
      <c r="B19" s="69"/>
      <c r="C19" s="69"/>
      <c r="D19" s="69"/>
      <c r="E19" s="69"/>
      <c r="F19" s="69"/>
      <c r="G19" s="69"/>
      <c r="H19" s="52"/>
      <c r="L19" s="46"/>
    </row>
    <row r="20" spans="1:12" s="30" customFormat="1" ht="9" x14ac:dyDescent="0.2">
      <c r="A20" s="69" t="str">
        <f>" - "&amp;Dados!B26</f>
        <v xml:space="preserve"> - Proposta válida por 60 (sessenta) dias</v>
      </c>
      <c r="B20" s="69"/>
      <c r="C20" s="69"/>
      <c r="D20" s="69"/>
      <c r="E20" s="69"/>
      <c r="F20" s="69"/>
      <c r="G20" s="69"/>
      <c r="H20" s="50"/>
      <c r="L20" s="44"/>
    </row>
    <row r="21" spans="1:12" ht="21" customHeight="1" x14ac:dyDescent="0.2">
      <c r="A21" s="69" t="str">
        <f>" - "&amp;Dados!B28</f>
        <v xml:space="preserve"> - A Licitante poderá apresentar prospecto, ficha técnica ou outros documentos com informações que permitam a melhor identificação e qualificação do(s) item(ns) licitado(s);</v>
      </c>
      <c r="B21" s="69"/>
      <c r="C21" s="69"/>
      <c r="D21" s="69"/>
      <c r="E21" s="69"/>
      <c r="F21" s="69"/>
      <c r="G21" s="69"/>
      <c r="H21" s="53"/>
    </row>
    <row r="22" spans="1:12" ht="21.75" customHeight="1" x14ac:dyDescent="0.2">
      <c r="A22" s="69" t="str">
        <f>" - "&amp;Dados!B29</f>
        <v xml:space="preserve"> - A proposta de preços ajustada ao lance final deverá conter o valor numérico dos preços unitários e totais, não podendo exceder o valor do lance final;</v>
      </c>
      <c r="B22" s="69"/>
      <c r="C22" s="69"/>
      <c r="D22" s="69"/>
      <c r="E22" s="69"/>
      <c r="F22" s="69"/>
      <c r="G22" s="69"/>
      <c r="H22" s="53"/>
    </row>
    <row r="23" spans="1:12" ht="21.75" customHeight="1" x14ac:dyDescent="0.2">
      <c r="A23"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69"/>
      <c r="C23" s="69"/>
      <c r="D23" s="69"/>
      <c r="E23" s="69"/>
      <c r="F23" s="69"/>
      <c r="G23" s="69"/>
      <c r="H23" s="53"/>
    </row>
    <row r="24" spans="1:12" ht="21.75" customHeight="1" x14ac:dyDescent="0.2">
      <c r="A24"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69"/>
      <c r="C24" s="69"/>
      <c r="D24" s="69"/>
      <c r="E24" s="69"/>
      <c r="F24" s="69"/>
      <c r="G24" s="69"/>
      <c r="H24" s="53"/>
    </row>
    <row r="25" spans="1:12" ht="21.75" customHeight="1" x14ac:dyDescent="0.2">
      <c r="A25"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69"/>
      <c r="C25" s="69"/>
      <c r="D25" s="69"/>
      <c r="E25" s="69"/>
      <c r="F25" s="69"/>
      <c r="G25" s="69"/>
      <c r="H25" s="53"/>
    </row>
    <row r="26" spans="1:12" ht="21.75" customHeight="1" x14ac:dyDescent="0.2">
      <c r="A26" s="69" t="str">
        <f>" - "&amp;Dados!B33</f>
        <v xml:space="preserve"> - Declaramos que até a presente data inexistem fatos impeditivos a participação desta empresa ao presente certame licitatório, ciente da obrigatoriedade de declarar ocorrências posteriores;</v>
      </c>
      <c r="B26" s="69"/>
      <c r="C26" s="69"/>
      <c r="D26" s="69"/>
      <c r="E26" s="69"/>
      <c r="F26" s="69"/>
      <c r="G26" s="69"/>
      <c r="H26" s="53"/>
    </row>
    <row r="27" spans="1:12" ht="30" customHeight="1" x14ac:dyDescent="0.2">
      <c r="A27"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69"/>
      <c r="C27" s="69"/>
      <c r="D27" s="69"/>
      <c r="E27" s="69"/>
      <c r="F27" s="69"/>
      <c r="G27" s="69"/>
    </row>
    <row r="28" spans="1:12" ht="25.5" customHeight="1" x14ac:dyDescent="0.2">
      <c r="A28"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69"/>
      <c r="C28" s="69"/>
      <c r="D28" s="69"/>
      <c r="E28" s="69"/>
      <c r="F28" s="69"/>
      <c r="G28" s="69"/>
    </row>
  </sheetData>
  <autoFilter ref="A11:G20" xr:uid="{00000000-0009-0000-0000-000000000000}"/>
  <mergeCells count="23">
    <mergeCell ref="A27:G27"/>
    <mergeCell ref="A28:G28"/>
    <mergeCell ref="A21:G21"/>
    <mergeCell ref="A22:G22"/>
    <mergeCell ref="A23:G23"/>
    <mergeCell ref="A24:G24"/>
    <mergeCell ref="A25:G25"/>
    <mergeCell ref="A26:G26"/>
    <mergeCell ref="C6:D6"/>
    <mergeCell ref="E6:F6"/>
    <mergeCell ref="A2:G2"/>
    <mergeCell ref="A3:G3"/>
    <mergeCell ref="A4:G4"/>
    <mergeCell ref="A5:G5"/>
    <mergeCell ref="A17:G17"/>
    <mergeCell ref="A18:G18"/>
    <mergeCell ref="A19:G19"/>
    <mergeCell ref="B8:G8"/>
    <mergeCell ref="A20:G20"/>
    <mergeCell ref="B9:G9"/>
    <mergeCell ref="F15:G15"/>
    <mergeCell ref="F16:G16"/>
    <mergeCell ref="D10:G10"/>
  </mergeCells>
  <phoneticPr fontId="0" type="noConversion"/>
  <conditionalFormatting sqref="F15">
    <cfRule type="expression" dxfId="11" priority="1" stopIfTrue="1">
      <formula>IF($J15="Empate",IF(H15=1,TRUE(),FALSE()),FALSE())</formula>
    </cfRule>
    <cfRule type="expression" dxfId="10" priority="2" stopIfTrue="1">
      <formula>IF(H15="&gt;",FALSE(),IF(H15&gt;0,TRUE(),FALSE()))</formula>
    </cfRule>
    <cfRule type="expression" dxfId="9" priority="3" stopIfTrue="1">
      <formula>IF(H15="&gt;",TRUE(),FALSE())</formula>
    </cfRule>
  </conditionalFormatting>
  <conditionalFormatting sqref="F16">
    <cfRule type="expression" dxfId="8" priority="4" stopIfTrue="1">
      <formula>IF($J15="OK",IF(H15=1,TRUE(),FALSE()),FALSE())</formula>
    </cfRule>
    <cfRule type="expression" dxfId="7" priority="5" stopIfTrue="1">
      <formula>IF($J15="Empate",IF(H15=1,TRUE(),FALSE()),FALSE())</formula>
    </cfRule>
    <cfRule type="expression" dxfId="6" priority="6" stopIfTrue="1">
      <formula>IF($J15="Empate",IF(H15=2,TRUE(),FALSE()),FALSE())</formula>
    </cfRule>
  </conditionalFormatting>
  <conditionalFormatting sqref="F13:F14">
    <cfRule type="cellIs" dxfId="5" priority="11" stopIfTrue="1" operator="equal">
      <formula>""</formula>
    </cfRule>
  </conditionalFormatting>
  <conditionalFormatting sqref="D13:D14">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4">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47</v>
      </c>
      <c r="E1" s="4"/>
      <c r="F1" s="4"/>
      <c r="G1" s="4"/>
    </row>
    <row r="2" spans="1:7" x14ac:dyDescent="0.2">
      <c r="A2" s="17" t="s">
        <v>10</v>
      </c>
      <c r="B2" s="5" t="s">
        <v>48</v>
      </c>
      <c r="E2" s="4"/>
      <c r="F2" s="4"/>
      <c r="G2" s="4"/>
    </row>
    <row r="3" spans="1:7" x14ac:dyDescent="0.2">
      <c r="A3" s="17" t="s">
        <v>11</v>
      </c>
      <c r="B3" s="5" t="s">
        <v>49</v>
      </c>
      <c r="C3" s="5"/>
      <c r="E3" s="65"/>
      <c r="F3" s="4"/>
      <c r="G3" s="4"/>
    </row>
    <row r="4" spans="1:7" x14ac:dyDescent="0.2">
      <c r="A4" s="17" t="s">
        <v>12</v>
      </c>
      <c r="B4" s="10" t="s">
        <v>57</v>
      </c>
      <c r="C4" s="5"/>
      <c r="E4" s="65"/>
      <c r="F4" s="4"/>
      <c r="G4" s="4"/>
    </row>
    <row r="5" spans="1:7" x14ac:dyDescent="0.2">
      <c r="A5" s="17" t="s">
        <v>13</v>
      </c>
      <c r="B5" s="10" t="s">
        <v>36</v>
      </c>
      <c r="C5" s="5"/>
      <c r="E5" s="65"/>
      <c r="F5" s="4"/>
      <c r="G5" s="4"/>
    </row>
    <row r="6" spans="1:7" x14ac:dyDescent="0.2">
      <c r="A6" s="17" t="s">
        <v>31</v>
      </c>
      <c r="B6" s="13" t="s">
        <v>37</v>
      </c>
      <c r="C6" s="5"/>
      <c r="E6" s="65"/>
      <c r="F6" s="4"/>
      <c r="G6" s="4"/>
    </row>
    <row r="7" spans="1:7" x14ac:dyDescent="0.2">
      <c r="A7" s="17" t="s">
        <v>14</v>
      </c>
      <c r="B7" s="5" t="s">
        <v>30</v>
      </c>
      <c r="C7" s="5"/>
      <c r="E7" s="65"/>
      <c r="F7" s="4"/>
      <c r="G7" s="4"/>
    </row>
    <row r="8" spans="1:7" x14ac:dyDescent="0.2">
      <c r="A8" s="26" t="s">
        <v>23</v>
      </c>
      <c r="B8" s="57">
        <v>364315</v>
      </c>
      <c r="C8" s="5"/>
      <c r="E8" s="65"/>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7" t="s">
        <v>33</v>
      </c>
      <c r="E14" s="4"/>
      <c r="F14" s="4"/>
      <c r="G14" s="4"/>
    </row>
    <row r="15" spans="1:7" x14ac:dyDescent="0.2">
      <c r="A15" s="67" t="s">
        <v>34</v>
      </c>
      <c r="E15" s="4"/>
      <c r="F15" s="4"/>
      <c r="G15" s="4"/>
    </row>
    <row r="16" spans="1:7" x14ac:dyDescent="0.2">
      <c r="A16" s="67" t="s">
        <v>35</v>
      </c>
      <c r="B16" s="25"/>
      <c r="E16" s="25"/>
      <c r="F16" s="4"/>
      <c r="G16" s="4"/>
    </row>
    <row r="17" spans="1:256" s="24" customFormat="1" x14ac:dyDescent="0.2">
      <c r="A17" s="23" t="s">
        <v>21</v>
      </c>
      <c r="B17" s="68" t="s">
        <v>50</v>
      </c>
      <c r="C17" s="25"/>
      <c r="D17" s="25"/>
      <c r="E17" s="25"/>
      <c r="F17" s="25"/>
      <c r="G17" s="25"/>
      <c r="H17" s="25"/>
      <c r="I17" s="25"/>
      <c r="J17" s="25"/>
      <c r="K17" s="25"/>
      <c r="L17" s="25"/>
      <c r="M17" s="25"/>
    </row>
    <row r="18" spans="1:256" s="24" customFormat="1" x14ac:dyDescent="0.2">
      <c r="A18" s="23" t="s">
        <v>22</v>
      </c>
      <c r="B18" s="66" t="s">
        <v>51</v>
      </c>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52</v>
      </c>
      <c r="E23" s="4"/>
      <c r="F23" s="4"/>
      <c r="G23" s="63"/>
    </row>
    <row r="24" spans="1:256" ht="38.25" x14ac:dyDescent="0.2">
      <c r="A24" s="21" t="s">
        <v>16</v>
      </c>
      <c r="B24" s="22" t="s">
        <v>53</v>
      </c>
      <c r="E24" s="4"/>
      <c r="F24" s="4"/>
      <c r="G24" s="63"/>
    </row>
    <row r="25" spans="1:256" ht="51" x14ac:dyDescent="0.2">
      <c r="A25" s="21" t="s">
        <v>17</v>
      </c>
      <c r="B25" s="59" t="s">
        <v>54</v>
      </c>
      <c r="C25" s="9"/>
      <c r="E25" s="4"/>
      <c r="F25" s="4"/>
      <c r="G25" s="63"/>
    </row>
    <row r="26" spans="1:256" ht="25.5" x14ac:dyDescent="0.2">
      <c r="A26" s="21" t="s">
        <v>18</v>
      </c>
      <c r="B26" s="22" t="s">
        <v>28</v>
      </c>
      <c r="E26" s="4"/>
      <c r="F26" s="4"/>
      <c r="G26" s="63"/>
    </row>
    <row r="27" spans="1:256" x14ac:dyDescent="0.2">
      <c r="A27" s="21" t="s">
        <v>32</v>
      </c>
      <c r="B27" s="64"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2022-05-04T14:45:18Z</cp:lastPrinted>
  <dcterms:created xsi:type="dcterms:W3CDTF">2006-04-18T17:38:46Z</dcterms:created>
  <dcterms:modified xsi:type="dcterms:W3CDTF">2022-05-12T12:03:10Z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