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licitacoes\2023\Pregão Eletronico\Pregão Eletrônico 021-23 - Contratação de Serviço de Medicina do Trabalho - SMS\"/>
    </mc:Choice>
  </mc:AlternateContent>
  <xr:revisionPtr revIDLastSave="0" documentId="13_ncr:1_{F7056C9C-EC79-4FF1-8575-F151E477C9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dro de Preços" sheetId="1" r:id="rId1"/>
    <sheet name="Dados" sheetId="2" r:id="rId2"/>
  </sheets>
  <definedNames>
    <definedName name="_xlnm._FilterDatabase" localSheetId="0" hidden="1">'Quadro de Preços'!$A$11:$G$19</definedName>
    <definedName name="_Hlk90375590" localSheetId="1">Dados!$B$3</definedName>
    <definedName name="_xlnm.Print_Titles" localSheetId="0">'Quadro de Preços'!$1:$12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E6" i="1"/>
  <c r="G13" i="1"/>
  <c r="F15" i="1" s="1"/>
  <c r="A4" i="1"/>
  <c r="A18" i="1"/>
  <c r="A19" i="1"/>
  <c r="A17" i="1"/>
  <c r="A16" i="1"/>
  <c r="A6" i="1"/>
  <c r="A5" i="1"/>
  <c r="A3" i="1"/>
</calcChain>
</file>

<file path=xl/sharedStrings.xml><?xml version="1.0" encoding="utf-8"?>
<sst xmlns="http://schemas.openxmlformats.org/spreadsheetml/2006/main" count="72" uniqueCount="68">
  <si>
    <t>Firma:</t>
  </si>
  <si>
    <t>End:</t>
  </si>
  <si>
    <t>CNPJ:</t>
  </si>
  <si>
    <t>ITEM</t>
  </si>
  <si>
    <t>DESCRIÇÃO</t>
  </si>
  <si>
    <t>UND</t>
  </si>
  <si>
    <t>QUANT</t>
  </si>
  <si>
    <t xml:space="preserve">Valor Total </t>
  </si>
  <si>
    <t>IE:</t>
  </si>
  <si>
    <t>Licitação:</t>
  </si>
  <si>
    <t>Processo:</t>
  </si>
  <si>
    <t>Objeto:</t>
  </si>
  <si>
    <t>Abertura:</t>
  </si>
  <si>
    <t>Homologação:</t>
  </si>
  <si>
    <t>Tipo:</t>
  </si>
  <si>
    <t>Entrega:</t>
  </si>
  <si>
    <t>Local Entrega:</t>
  </si>
  <si>
    <t>Condições  de Pagamento:</t>
  </si>
  <si>
    <t>Validade da Proposta:</t>
  </si>
  <si>
    <t>ANEXO I - QUADRO DE PROPOSTAS</t>
  </si>
  <si>
    <t>Telefone:</t>
  </si>
  <si>
    <t>Setores:</t>
  </si>
  <si>
    <t>Dotação:</t>
  </si>
  <si>
    <t>Total Est.:</t>
  </si>
  <si>
    <t>Endereço:</t>
  </si>
  <si>
    <t>Valor Estimado</t>
  </si>
  <si>
    <t>Valor Proposto</t>
  </si>
  <si>
    <t>Valor Global:</t>
  </si>
  <si>
    <t>Proposta válida por 60 (sessenta) dias</t>
  </si>
  <si>
    <t>VALOR ESTIMADO:</t>
  </si>
  <si>
    <t>Publicação:</t>
  </si>
  <si>
    <t>Prazo:</t>
  </si>
  <si>
    <t>A</t>
  </si>
  <si>
    <t>A1</t>
  </si>
  <si>
    <t>A2</t>
  </si>
  <si>
    <t>A3</t>
  </si>
  <si>
    <t xml:space="preserve">DESPESAS COM FUNCIONÁRIOS (COM ENCARGOS)                                                               </t>
  </si>
  <si>
    <t>A4</t>
  </si>
  <si>
    <t>DESPESAS COM MATERIAIS E EQUIPAMENTOS NECESSÁRIOS</t>
  </si>
  <si>
    <t>A5</t>
  </si>
  <si>
    <t>DESPESAS OPERACIONAIS (CUSTOS ADMINISTRATIVOS)</t>
  </si>
  <si>
    <t xml:space="preserve">OUTRAS - ESPECIFICAR: </t>
  </si>
  <si>
    <t>B</t>
  </si>
  <si>
    <t>VALOR DOS IMPOSTOS E CONTRIBUIÇÕES</t>
  </si>
  <si>
    <t>C</t>
  </si>
  <si>
    <t xml:space="preserve">LUCRO </t>
  </si>
  <si>
    <t>D</t>
  </si>
  <si>
    <t>MENOR PREÇO</t>
  </si>
  <si>
    <t>VALOR EM R$ ( D = A + B + C )</t>
  </si>
  <si>
    <t>Prazo do Contrato: A contar da sua assinatura para um período de 12 meses.</t>
  </si>
  <si>
    <t>Representante:</t>
  </si>
  <si>
    <t>CPF:</t>
  </si>
  <si>
    <t>Enquadramento:</t>
  </si>
  <si>
    <t>Homologação: __/__/2023</t>
  </si>
  <si>
    <t>Previsão Publicação: __/__/2023</t>
  </si>
  <si>
    <t>CONTRATAÇÃO DE EMPRESA PARA PRESTAÇÃO DE SERVIÇOS DE MEDICINA DO TRABALHO, SAÚDE OCUPACIONAL E EM ENGENHARIA DE SEGURANÇA DO TRABALHO PARA O HOSPTIAL MUNICIPAL DR. JOÃO PEREIRA MARTINS (CONFORME INFORMAÇÕES DESCRITAS NO ITEM 4)</t>
  </si>
  <si>
    <t>PREGÃO ELETRÔNICO Nº 021/2023</t>
  </si>
  <si>
    <t xml:space="preserve">CONTRATAÇÃO DE EMPRESA PARA SERVIÇOS EM MEDICINA DO TRABALHO PARA O HOSPITAL MUNICIPAL </t>
  </si>
  <si>
    <t>Sec. Saúde</t>
  </si>
  <si>
    <t>N.º 1801.1030200562.236-3390.39.00-16000000</t>
  </si>
  <si>
    <t>A execução do objeto da presente licitação será realizado junto a Secretaria obedecendo, na íntegra, ao detalhamento do termo de referência.</t>
  </si>
  <si>
    <t>O não cumprimento do disposto no presente termo acarretará a anulação do empenho bem como a aplicação das penalidades previstas no edital e a convocação do fornecedor subsequente considerando a ordem de classificação do certame.</t>
  </si>
  <si>
    <t>PROCESSO ADMINISTRATIVO N° 3469/2021 de 26/11/2021</t>
  </si>
  <si>
    <t>DESPESAS DE TRANSPORTE, DESLOCAMENTO</t>
  </si>
  <si>
    <t xml:space="preserve"> VALOR</t>
  </si>
  <si>
    <t>SERV</t>
  </si>
  <si>
    <t>O pagamento do objeto de que trata o PREGÃO ELETRÔNICO 021/2023, será efetuado pela Tesouraria da Secretaria Municipal de Saúde de Sumidouro.</t>
  </si>
  <si>
    <t>Abertura das Propostas: 09/05/2023, às 10:00hs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</si>
</sst>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#,#00"/>
    <numFmt numFmtId="168" formatCode="00"/>
    <numFmt numFmtId="169" formatCode="#,##0.00#"/>
    <numFmt numFmtId="170" formatCode="0.00#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7"/>
      <color indexed="9"/>
      <name val="Arial"/>
      <family val="2"/>
    </font>
    <font>
      <u/>
      <sz val="10"/>
      <color indexed="9"/>
      <name val="Arial"/>
      <family val="2"/>
    </font>
    <font>
      <sz val="10"/>
      <color indexed="9"/>
      <name val="Arial"/>
      <family val="2"/>
    </font>
    <font>
      <b/>
      <u/>
      <sz val="9"/>
      <name val="Arial"/>
      <family val="2"/>
    </font>
    <font>
      <b/>
      <sz val="7.5"/>
      <name val="Arial"/>
      <family val="2"/>
    </font>
    <font>
      <sz val="7.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55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Alignment="1" applyProtection="1">
      <alignment vertical="center"/>
      <protection hidden="1"/>
    </xf>
    <xf numFmtId="4" fontId="7" fillId="0" borderId="0" xfId="0" applyNumberFormat="1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49" fontId="0" fillId="0" borderId="0" xfId="0" applyNumberFormat="1"/>
    <xf numFmtId="170" fontId="5" fillId="0" borderId="0" xfId="0" applyNumberFormat="1" applyFont="1" applyAlignment="1" applyProtection="1">
      <alignment vertical="center"/>
      <protection hidden="1"/>
    </xf>
    <xf numFmtId="170" fontId="2" fillId="0" borderId="0" xfId="2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wrapText="1"/>
    </xf>
    <xf numFmtId="169" fontId="2" fillId="0" borderId="0" xfId="0" applyNumberFormat="1" applyFont="1" applyAlignment="1" applyProtection="1">
      <alignment horizontal="center" vertical="center" wrapText="1"/>
      <protection hidden="1"/>
    </xf>
    <xf numFmtId="169" fontId="5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2" borderId="1" xfId="0" applyFill="1" applyBorder="1"/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49" fontId="0" fillId="3" borderId="1" xfId="0" applyNumberFormat="1" applyFill="1" applyBorder="1"/>
    <xf numFmtId="0" fontId="0" fillId="4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5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6" borderId="1" xfId="0" applyFill="1" applyBorder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9" fontId="4" fillId="0" borderId="0" xfId="0" applyNumberFormat="1" applyFont="1" applyAlignment="1" applyProtection="1">
      <alignment horizontal="center" vertical="center"/>
      <protection hidden="1"/>
    </xf>
    <xf numFmtId="170" fontId="4" fillId="0" borderId="0" xfId="0" applyNumberFormat="1" applyFont="1" applyAlignment="1" applyProtection="1">
      <alignment horizontal="center" vertical="center"/>
      <protection hidden="1"/>
    </xf>
    <xf numFmtId="0" fontId="7" fillId="0" borderId="2" xfId="0" applyFont="1" applyBorder="1" applyAlignment="1">
      <alignment vertical="center" wrapText="1"/>
    </xf>
    <xf numFmtId="0" fontId="8" fillId="7" borderId="2" xfId="0" applyFont="1" applyFill="1" applyBorder="1" applyAlignment="1" applyProtection="1">
      <alignment horizontal="center" vertical="center" wrapText="1"/>
      <protection hidden="1"/>
    </xf>
    <xf numFmtId="168" fontId="7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9" fontId="8" fillId="0" borderId="2" xfId="2" applyNumberFormat="1" applyFont="1" applyFill="1" applyBorder="1" applyAlignment="1" applyProtection="1">
      <alignment horizontal="center" vertical="center" wrapText="1"/>
      <protection hidden="1"/>
    </xf>
    <xf numFmtId="168" fontId="10" fillId="0" borderId="0" xfId="0" applyNumberFormat="1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49" fontId="2" fillId="0" borderId="0" xfId="2" applyNumberFormat="1" applyFont="1" applyBorder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vertical="center" wrapText="1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49" fontId="12" fillId="0" borderId="0" xfId="0" applyNumberFormat="1" applyFont="1" applyAlignment="1" applyProtection="1">
      <alignment vertical="center" wrapText="1"/>
      <protection hidden="1"/>
    </xf>
    <xf numFmtId="49" fontId="13" fillId="0" borderId="0" xfId="0" applyNumberFormat="1" applyFont="1" applyAlignment="1" applyProtection="1">
      <alignment vertical="center" wrapText="1"/>
      <protection hidden="1"/>
    </xf>
    <xf numFmtId="49" fontId="12" fillId="0" borderId="0" xfId="0" applyNumberFormat="1" applyFont="1" applyAlignment="1" applyProtection="1">
      <alignment horizontal="left" vertical="center" wrapText="1"/>
      <protection hidden="1"/>
    </xf>
    <xf numFmtId="49" fontId="14" fillId="0" borderId="0" xfId="0" applyNumberFormat="1" applyFont="1" applyAlignment="1" applyProtection="1">
      <alignment vertical="center" wrapText="1"/>
      <protection hidden="1"/>
    </xf>
    <xf numFmtId="169" fontId="8" fillId="7" borderId="2" xfId="0" applyNumberFormat="1" applyFont="1" applyFill="1" applyBorder="1" applyAlignment="1" applyProtection="1">
      <alignment horizontal="center" vertical="center" wrapText="1"/>
      <protection hidden="1"/>
    </xf>
    <xf numFmtId="169" fontId="10" fillId="0" borderId="0" xfId="0" applyNumberFormat="1" applyFont="1" applyAlignment="1" applyProtection="1">
      <alignment vertical="center" wrapText="1"/>
      <protection hidden="1"/>
    </xf>
    <xf numFmtId="166" fontId="0" fillId="0" borderId="0" xfId="1" applyFont="1" applyFill="1" applyBorder="1" applyAlignment="1" applyProtection="1">
      <alignment horizontal="left"/>
    </xf>
    <xf numFmtId="167" fontId="7" fillId="0" borderId="2" xfId="0" applyNumberFormat="1" applyFont="1" applyBorder="1" applyAlignment="1" applyProtection="1">
      <alignment horizontal="center" vertical="center" wrapText="1"/>
      <protection hidden="1"/>
    </xf>
    <xf numFmtId="169" fontId="4" fillId="0" borderId="3" xfId="0" applyNumberFormat="1" applyFont="1" applyBorder="1" applyAlignment="1" applyProtection="1">
      <alignment horizontal="center" vertical="center"/>
      <protection hidden="1"/>
    </xf>
    <xf numFmtId="169" fontId="7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horizontal="justify"/>
    </xf>
    <xf numFmtId="0" fontId="1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66" fontId="16" fillId="3" borderId="1" xfId="1" applyFont="1" applyFill="1" applyBorder="1" applyAlignment="1">
      <alignment horizontal="center" vertical="center" wrapText="1"/>
    </xf>
    <xf numFmtId="0" fontId="0" fillId="8" borderId="5" xfId="0" applyFill="1" applyBorder="1"/>
    <xf numFmtId="166" fontId="16" fillId="9" borderId="1" xfId="1" applyFont="1" applyFill="1" applyBorder="1" applyAlignment="1" applyProtection="1">
      <alignment horizontal="center" vertical="center" wrapText="1"/>
      <protection locked="0"/>
    </xf>
    <xf numFmtId="16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" fillId="0" borderId="0" xfId="0" applyFont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169" fontId="9" fillId="3" borderId="7" xfId="0" applyNumberFormat="1" applyFont="1" applyFill="1" applyBorder="1" applyAlignment="1" applyProtection="1">
      <alignment horizontal="left" vertical="center" wrapText="1"/>
      <protection hidden="1"/>
    </xf>
    <xf numFmtId="169" fontId="9" fillId="3" borderId="8" xfId="0" applyNumberFormat="1" applyFont="1" applyFill="1" applyBorder="1" applyAlignment="1" applyProtection="1">
      <alignment horizontal="left" vertical="center" wrapText="1"/>
      <protection hidden="1"/>
    </xf>
    <xf numFmtId="164" fontId="3" fillId="3" borderId="9" xfId="2" applyNumberFormat="1" applyFont="1" applyFill="1" applyBorder="1" applyAlignment="1" applyProtection="1">
      <alignment horizontal="left" vertical="center" wrapText="1"/>
      <protection hidden="1"/>
    </xf>
    <xf numFmtId="164" fontId="3" fillId="3" borderId="10" xfId="2" applyNumberFormat="1" applyFont="1" applyFill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hidden="1"/>
    </xf>
    <xf numFmtId="166" fontId="8" fillId="0" borderId="0" xfId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</cellXfs>
  <cellStyles count="8">
    <cellStyle name="Moeda" xfId="1" builtinId="4"/>
    <cellStyle name="Moeda 2" xfId="4" xr:uid="{9A6869D5-D48E-4A0D-B72F-38C29EABF38D}"/>
    <cellStyle name="Moeda 3" xfId="3" xr:uid="{A1E47FAD-103E-42F8-A07F-C594B185423A}"/>
    <cellStyle name="Normal" xfId="0" builtinId="0"/>
    <cellStyle name="Normal 2" xfId="5" xr:uid="{A2CA5CC1-D05F-47E5-A547-4D6B5EB0B535}"/>
    <cellStyle name="Separador de milhares 2" xfId="7" xr:uid="{59755C09-7B8A-4279-B834-0C78485F62BB}"/>
    <cellStyle name="Vírgula" xfId="2" builtinId="3"/>
    <cellStyle name="Vírgula 2" xfId="6" xr:uid="{6451EFD3-0904-440C-A47E-F7419C1B5B71}"/>
  </cellStyles>
  <dxfs count="1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strike val="0"/>
        <condense val="0"/>
        <extend val="0"/>
        <u val="double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/>
        <strike val="0"/>
        <condense val="0"/>
        <extend val="0"/>
        <u val="none"/>
      </font>
      <fill>
        <patternFill>
          <bgColor indexed="4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u val="double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ill>
        <patternFill>
          <bgColor indexed="43"/>
        </patternFill>
      </fill>
    </dxf>
    <dxf>
      <font>
        <b val="0"/>
        <i val="0"/>
        <strike val="0"/>
        <condense val="0"/>
        <extend val="0"/>
        <u val="none"/>
      </font>
      <fill>
        <patternFill>
          <bgColor indexed="43"/>
        </patternFill>
      </fill>
    </dxf>
    <dxf>
      <fill>
        <patternFill>
          <bgColor indexed="52"/>
        </patternFill>
      </fill>
    </dxf>
    <dxf>
      <font>
        <b val="0"/>
        <i val="0"/>
        <strike val="0"/>
        <condense val="0"/>
        <extend val="0"/>
        <u val="none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0</xdr:rowOff>
    </xdr:from>
    <xdr:to>
      <xdr:col>4</xdr:col>
      <xdr:colOff>31478</xdr:colOff>
      <xdr:row>0</xdr:row>
      <xdr:rowOff>695325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E4A08607-3F55-708B-8BC3-D47914623785}"/>
            </a:ext>
          </a:extLst>
        </xdr:cNvPr>
        <xdr:cNvSpPr txBox="1">
          <a:spLocks noChangeArrowheads="1"/>
        </xdr:cNvSpPr>
      </xdr:nvSpPr>
      <xdr:spPr bwMode="auto">
        <a:xfrm>
          <a:off x="771525" y="0"/>
          <a:ext cx="4343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Estado do Rio de Janeiro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PREFEITURA MUNICIPAL DE SUMIDOURO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CNPJ: 32.165.706/0001-08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Rua Alfredo Chaves, 39 - Centro – Sumidouro/RJ – CEP 28637-000</a:t>
          </a: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0</xdr:row>
      <xdr:rowOff>676275</xdr:rowOff>
    </xdr:to>
    <xdr:pic>
      <xdr:nvPicPr>
        <xdr:cNvPr id="1153" name="Picture 2" descr="brasãoGIF_300dpi">
          <a:extLst>
            <a:ext uri="{FF2B5EF4-FFF2-40B4-BE49-F238E27FC236}">
              <a16:creationId xmlns:a16="http://schemas.microsoft.com/office/drawing/2014/main" id="{9D4CB4C0-90A2-C17D-0DBE-C4774CD2E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0</xdr:row>
      <xdr:rowOff>285750</xdr:rowOff>
    </xdr:from>
    <xdr:to>
      <xdr:col>6</xdr:col>
      <xdr:colOff>590550</xdr:colOff>
      <xdr:row>3</xdr:row>
      <xdr:rowOff>76200</xdr:rowOff>
    </xdr:to>
    <xdr:grpSp>
      <xdr:nvGrpSpPr>
        <xdr:cNvPr id="1154" name="Group 60">
          <a:extLst>
            <a:ext uri="{FF2B5EF4-FFF2-40B4-BE49-F238E27FC236}">
              <a16:creationId xmlns:a16="http://schemas.microsoft.com/office/drawing/2014/main" id="{3AC61B5F-CE2A-AFFC-FEC6-1B156D908DBA}"/>
            </a:ext>
          </a:extLst>
        </xdr:cNvPr>
        <xdr:cNvGrpSpPr>
          <a:grpSpLocks/>
        </xdr:cNvGrpSpPr>
      </xdr:nvGrpSpPr>
      <xdr:grpSpPr bwMode="auto">
        <a:xfrm>
          <a:off x="5237922" y="285750"/>
          <a:ext cx="1796498" cy="867189"/>
          <a:chOff x="520" y="6"/>
          <a:chExt cx="188" cy="90"/>
        </a:xfrm>
      </xdr:grpSpPr>
      <xdr:sp macro="" textlink="">
        <xdr:nvSpPr>
          <xdr:cNvPr id="1085" name="Caixa de texto 2">
            <a:extLst>
              <a:ext uri="{FF2B5EF4-FFF2-40B4-BE49-F238E27FC236}">
                <a16:creationId xmlns:a16="http://schemas.microsoft.com/office/drawing/2014/main" id="{17F0C4E4-E0CC-3ECD-3D4C-FF53BC1BCB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0" y="6"/>
            <a:ext cx="188" cy="9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pt-BR" sz="6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COMISSÃO PERMANENTE DE LICITAÇÕES</a:t>
            </a:r>
          </a:p>
          <a:p>
            <a:pPr algn="l" rtl="0">
              <a:defRPr sz="1000"/>
            </a:pPr>
            <a:endParaRPr lang="pt-BR" sz="600" b="0" i="0" u="none" strike="noStrike" baseline="0">
              <a:solidFill>
                <a:srgbClr val="333399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pt-BR" sz="6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PROCESSO ________________________ </a:t>
            </a:r>
          </a:p>
          <a:p>
            <a:pPr algn="l" rtl="0">
              <a:defRPr sz="1000"/>
            </a:pPr>
            <a:endParaRPr lang="pt-BR" sz="600" b="0" i="0" u="none" strike="noStrike" baseline="0">
              <a:solidFill>
                <a:srgbClr val="333399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pt-BR" sz="6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RÚBRICA  ______________ FLS _______</a:t>
            </a:r>
          </a:p>
          <a:p>
            <a:pPr algn="l" rtl="0">
              <a:defRPr sz="1000"/>
            </a:pPr>
            <a:endParaRPr lang="pt-BR" sz="6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pt-BR" sz="6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86" name="Caixa de texto 3">
            <a:extLst>
              <a:ext uri="{FF2B5EF4-FFF2-40B4-BE49-F238E27FC236}">
                <a16:creationId xmlns:a16="http://schemas.microsoft.com/office/drawing/2014/main" id="{A3024E2B-E06A-BA66-ABD8-4B8226EA8F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" y="19"/>
            <a:ext cx="100" cy="32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pt-B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3469/21</a:t>
            </a:r>
          </a:p>
          <a:p>
            <a:pPr algn="l" rtl="0">
              <a:lnSpc>
                <a:spcPts val="1100"/>
              </a:lnSpc>
              <a:defRPr sz="1000"/>
            </a:pPr>
            <a:endPara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K29"/>
  <sheetViews>
    <sheetView tabSelected="1" zoomScale="115" zoomScaleNormal="115" zoomScaleSheetLayoutView="100" workbookViewId="0">
      <selection activeCell="E13" sqref="E13"/>
    </sheetView>
  </sheetViews>
  <sheetFormatPr defaultRowHeight="12.75" x14ac:dyDescent="0.2"/>
  <cols>
    <col min="1" max="1" width="4.5703125" style="1" customWidth="1"/>
    <col min="2" max="2" width="49.85546875" style="2" customWidth="1"/>
    <col min="3" max="3" width="12" style="1" customWidth="1"/>
    <col min="4" max="4" width="9.85546875" style="1" customWidth="1"/>
    <col min="5" max="6" width="10.140625" style="13" customWidth="1"/>
    <col min="7" max="7" width="10.140625" style="11" customWidth="1"/>
    <col min="8" max="8" width="11.85546875" style="39" customWidth="1"/>
    <col min="9" max="9" width="11.5703125" style="2" customWidth="1"/>
    <col min="10" max="15" width="9.140625" style="2"/>
    <col min="16" max="16" width="10" style="2" bestFit="1" customWidth="1"/>
    <col min="17" max="16384" width="9.140625" style="2"/>
  </cols>
  <sheetData>
    <row r="1" spans="1:11" ht="58.5" customHeight="1" x14ac:dyDescent="0.2">
      <c r="H1" s="38"/>
    </row>
    <row r="2" spans="1:11" x14ac:dyDescent="0.2">
      <c r="A2" s="77" t="s">
        <v>19</v>
      </c>
      <c r="B2" s="77"/>
      <c r="C2" s="77"/>
      <c r="D2" s="77"/>
      <c r="E2" s="77"/>
      <c r="F2" s="77"/>
      <c r="G2" s="77"/>
    </row>
    <row r="3" spans="1:11" x14ac:dyDescent="0.2">
      <c r="A3" s="77" t="str">
        <f>UPPER(Dados!B1&amp;"  -  "&amp;Dados!B4)</f>
        <v>PREGÃO ELETRÔNICO Nº 021/2023  -  ABERTURA DAS PROPOSTAS: 09/05/2023, ÀS 10:00HS</v>
      </c>
      <c r="B3" s="77"/>
      <c r="C3" s="77"/>
      <c r="D3" s="77"/>
      <c r="E3" s="77"/>
      <c r="F3" s="77"/>
      <c r="G3" s="77"/>
    </row>
    <row r="4" spans="1:11" x14ac:dyDescent="0.2">
      <c r="A4" s="78" t="str">
        <f>Dados!B3</f>
        <v xml:space="preserve">CONTRATAÇÃO DE EMPRESA PARA SERVIÇOS EM MEDICINA DO TRABALHO PARA O HOSPITAL MUNICIPAL </v>
      </c>
      <c r="B4" s="78"/>
      <c r="C4" s="78"/>
      <c r="D4" s="78"/>
      <c r="E4" s="78"/>
      <c r="F4" s="78"/>
      <c r="G4" s="78"/>
    </row>
    <row r="5" spans="1:11" x14ac:dyDescent="0.2">
      <c r="A5" s="77" t="str">
        <f>Dados!B2</f>
        <v>PROCESSO ADMINISTRATIVO N° 3469/2021 de 26/11/2021</v>
      </c>
      <c r="B5" s="77"/>
      <c r="C5" s="77"/>
      <c r="D5" s="77"/>
      <c r="E5" s="77"/>
      <c r="F5" s="77"/>
      <c r="G5" s="77"/>
    </row>
    <row r="6" spans="1:11" x14ac:dyDescent="0.2">
      <c r="A6" s="51" t="str">
        <f>Dados!B7</f>
        <v>MENOR PREÇO</v>
      </c>
      <c r="B6" s="51"/>
      <c r="C6" s="75" t="s">
        <v>29</v>
      </c>
      <c r="D6" s="75"/>
      <c r="E6" s="76">
        <f>Dados!B8</f>
        <v>57502.67</v>
      </c>
      <c r="F6" s="76"/>
      <c r="G6" s="51"/>
    </row>
    <row r="7" spans="1:11" ht="2.25" customHeight="1" x14ac:dyDescent="0.2">
      <c r="A7" s="6"/>
      <c r="B7" s="6"/>
      <c r="C7" s="6"/>
      <c r="D7" s="6"/>
      <c r="E7" s="14"/>
      <c r="F7" s="14"/>
      <c r="G7" s="10"/>
    </row>
    <row r="8" spans="1:11" s="8" customFormat="1" ht="12" customHeight="1" x14ac:dyDescent="0.2">
      <c r="A8" s="15" t="s">
        <v>0</v>
      </c>
      <c r="B8" s="68"/>
      <c r="C8" s="68"/>
      <c r="D8" s="68"/>
      <c r="E8" s="68"/>
      <c r="F8" s="68"/>
      <c r="G8" s="68"/>
      <c r="H8" s="40"/>
    </row>
    <row r="9" spans="1:11" s="8" customFormat="1" ht="12" customHeight="1" x14ac:dyDescent="0.2">
      <c r="A9" s="15" t="s">
        <v>1</v>
      </c>
      <c r="B9" s="69"/>
      <c r="C9" s="69"/>
      <c r="D9" s="69"/>
      <c r="E9" s="69"/>
      <c r="F9" s="69"/>
      <c r="G9" s="69"/>
      <c r="H9" s="40"/>
    </row>
    <row r="10" spans="1:11" s="8" customFormat="1" ht="12" customHeight="1" x14ac:dyDescent="0.2">
      <c r="A10" s="15" t="s">
        <v>2</v>
      </c>
      <c r="B10" s="61"/>
      <c r="C10" s="26" t="s">
        <v>8</v>
      </c>
      <c r="D10" s="74"/>
      <c r="E10" s="74"/>
      <c r="F10" s="74"/>
      <c r="G10" s="74"/>
      <c r="H10" s="40"/>
    </row>
    <row r="11" spans="1:11" ht="4.5" customHeight="1" x14ac:dyDescent="0.2">
      <c r="A11" s="3"/>
      <c r="B11" s="28"/>
      <c r="C11" s="28"/>
      <c r="D11" s="28"/>
      <c r="E11" s="49"/>
      <c r="F11" s="29"/>
      <c r="G11" s="30"/>
    </row>
    <row r="12" spans="1:11" s="8" customFormat="1" ht="22.5" x14ac:dyDescent="0.2">
      <c r="A12" s="32" t="s">
        <v>3</v>
      </c>
      <c r="B12" s="32" t="s">
        <v>4</v>
      </c>
      <c r="C12" s="32" t="s">
        <v>5</v>
      </c>
      <c r="D12" s="32" t="s">
        <v>6</v>
      </c>
      <c r="E12" s="45" t="s">
        <v>25</v>
      </c>
      <c r="F12" s="45" t="s">
        <v>26</v>
      </c>
      <c r="G12" s="32" t="s">
        <v>7</v>
      </c>
      <c r="H12" s="40"/>
    </row>
    <row r="13" spans="1:11" s="8" customFormat="1" ht="56.25" x14ac:dyDescent="0.2">
      <c r="A13" s="33">
        <v>1</v>
      </c>
      <c r="B13" s="31" t="s">
        <v>55</v>
      </c>
      <c r="C13" s="34" t="s">
        <v>65</v>
      </c>
      <c r="D13" s="48">
        <v>1</v>
      </c>
      <c r="E13" s="50">
        <v>57502.67</v>
      </c>
      <c r="F13" s="60"/>
      <c r="G13" s="35" t="str">
        <f>IF(F13="","",IF(ISTEXT(F13),"NC",F13*D13))</f>
        <v/>
      </c>
      <c r="H13" s="40"/>
      <c r="K13" s="7"/>
    </row>
    <row r="14" spans="1:11" s="27" customFormat="1" ht="9" x14ac:dyDescent="0.2">
      <c r="A14" s="36"/>
      <c r="E14" s="46"/>
      <c r="F14" s="70" t="s">
        <v>27</v>
      </c>
      <c r="G14" s="71"/>
      <c r="H14" s="41"/>
    </row>
    <row r="15" spans="1:11" ht="14.25" customHeight="1" x14ac:dyDescent="0.2">
      <c r="F15" s="72" t="str">
        <f>IF(SUM(G13:G13)=0,"",SUM(G13:G13))</f>
        <v/>
      </c>
      <c r="G15" s="73"/>
      <c r="H15" s="42"/>
    </row>
    <row r="16" spans="1:11" s="37" customFormat="1" ht="9" x14ac:dyDescent="0.2">
      <c r="A16" s="67" t="str">
        <f>" - "&amp;Dados!B23</f>
        <v xml:space="preserve"> - A execução do objeto da presente licitação será realizado junto a Secretaria obedecendo, na íntegra, ao detalhamento do termo de referência.</v>
      </c>
      <c r="B16" s="67"/>
      <c r="C16" s="67"/>
      <c r="D16" s="67"/>
      <c r="E16" s="67"/>
      <c r="F16" s="67"/>
      <c r="G16" s="67"/>
      <c r="H16" s="43"/>
    </row>
    <row r="17" spans="1:8" s="37" customFormat="1" ht="9" x14ac:dyDescent="0.2">
      <c r="A17" s="67" t="str">
        <f>" - "&amp;Dados!B24</f>
        <v xml:space="preserve"> - O não cumprimento do disposto no presente termo acarretará a anulação do empenho bem como a aplicação das penalidades previstas no edital e a convocação do fornecedor subsequente considerando a ordem de classificação do certame.</v>
      </c>
      <c r="B17" s="67"/>
      <c r="C17" s="67"/>
      <c r="D17" s="67"/>
      <c r="E17" s="67"/>
      <c r="F17" s="67"/>
      <c r="G17" s="67"/>
      <c r="H17" s="43"/>
    </row>
    <row r="18" spans="1:8" s="37" customFormat="1" ht="9" x14ac:dyDescent="0.2">
      <c r="A18" s="67" t="str">
        <f>" - "&amp;Dados!B25</f>
        <v xml:space="preserve"> - O pagamento do objeto de que trata o PREGÃO ELETRÔNICO 021/2023, será efetuado pela Tesouraria da Secretaria Municipal de Saúde de Sumidouro.</v>
      </c>
      <c r="B18" s="67"/>
      <c r="C18" s="67"/>
      <c r="D18" s="67"/>
      <c r="E18" s="67"/>
      <c r="F18" s="67"/>
      <c r="G18" s="67"/>
      <c r="H18" s="43"/>
    </row>
    <row r="19" spans="1:8" s="27" customFormat="1" ht="9" x14ac:dyDescent="0.2">
      <c r="A19" s="67" t="str">
        <f>" - "&amp;Dados!B26</f>
        <v xml:space="preserve"> - Proposta válida por 60 (sessenta) dias</v>
      </c>
      <c r="B19" s="67"/>
      <c r="C19" s="67"/>
      <c r="D19" s="67"/>
      <c r="E19" s="67"/>
      <c r="F19" s="67"/>
      <c r="G19" s="67"/>
      <c r="H19" s="41"/>
    </row>
    <row r="20" spans="1:8" x14ac:dyDescent="0.2">
      <c r="D20" s="13"/>
      <c r="H20" s="44"/>
    </row>
    <row r="21" spans="1:8" x14ac:dyDescent="0.2">
      <c r="A21" s="53" t="s">
        <v>32</v>
      </c>
      <c r="B21" s="53" t="s">
        <v>4</v>
      </c>
      <c r="C21" s="54" t="s">
        <v>64</v>
      </c>
      <c r="D21" s="13"/>
      <c r="H21" s="44"/>
    </row>
    <row r="22" spans="1:8" x14ac:dyDescent="0.2">
      <c r="A22" s="55" t="s">
        <v>33</v>
      </c>
      <c r="B22" s="63" t="s">
        <v>63</v>
      </c>
      <c r="C22" s="59"/>
      <c r="D22" s="13"/>
      <c r="H22" s="44"/>
    </row>
    <row r="23" spans="1:8" x14ac:dyDescent="0.2">
      <c r="A23" s="55" t="s">
        <v>34</v>
      </c>
      <c r="B23" s="63" t="s">
        <v>36</v>
      </c>
      <c r="C23" s="59"/>
      <c r="D23" s="13"/>
      <c r="H23" s="44"/>
    </row>
    <row r="24" spans="1:8" x14ac:dyDescent="0.2">
      <c r="A24" s="55" t="s">
        <v>35</v>
      </c>
      <c r="B24" s="63" t="s">
        <v>38</v>
      </c>
      <c r="C24" s="59"/>
      <c r="D24" s="13"/>
      <c r="H24" s="44"/>
    </row>
    <row r="25" spans="1:8" x14ac:dyDescent="0.2">
      <c r="A25" s="55" t="s">
        <v>37</v>
      </c>
      <c r="B25" s="63" t="s">
        <v>40</v>
      </c>
      <c r="C25" s="59"/>
      <c r="D25" s="13"/>
      <c r="H25" s="44"/>
    </row>
    <row r="26" spans="1:8" ht="12.75" customHeight="1" x14ac:dyDescent="0.2">
      <c r="A26" s="55" t="s">
        <v>39</v>
      </c>
      <c r="B26" s="63" t="s">
        <v>41</v>
      </c>
      <c r="C26" s="59"/>
      <c r="D26" s="13"/>
      <c r="G26" s="1"/>
    </row>
    <row r="27" spans="1:8" x14ac:dyDescent="0.2">
      <c r="A27" s="56" t="s">
        <v>42</v>
      </c>
      <c r="B27" s="64" t="s">
        <v>43</v>
      </c>
      <c r="C27" s="59"/>
      <c r="D27" s="13"/>
      <c r="G27" s="1"/>
    </row>
    <row r="28" spans="1:8" x14ac:dyDescent="0.2">
      <c r="A28" s="56" t="s">
        <v>44</v>
      </c>
      <c r="B28" s="64" t="s">
        <v>45</v>
      </c>
      <c r="C28" s="59"/>
      <c r="D28" s="13"/>
      <c r="G28" s="1"/>
    </row>
    <row r="29" spans="1:8" x14ac:dyDescent="0.2">
      <c r="A29" s="56" t="s">
        <v>46</v>
      </c>
      <c r="B29" s="65" t="s">
        <v>48</v>
      </c>
      <c r="C29" s="57">
        <f>SUM(C22:C28)</f>
        <v>0</v>
      </c>
      <c r="D29" s="13"/>
      <c r="G29" s="1"/>
    </row>
  </sheetData>
  <sheetProtection algorithmName="SHA-512" hashValue="uvvkfcdVY8KNIXQqwpDdn2nuhsLk9f4PstoFp9TrecPzxPGQs42/neRgafJRmpBtvKGLoZOJmW6Ovd+dDePeIA==" saltValue="C+AKWBOzfbQT55ap6ehDfQ==" spinCount="100000" sheet="1" objects="1" scenarios="1"/>
  <autoFilter ref="A11:G19" xr:uid="{00000000-0009-0000-0000-000000000000}"/>
  <mergeCells count="15">
    <mergeCell ref="C6:D6"/>
    <mergeCell ref="E6:F6"/>
    <mergeCell ref="A2:G2"/>
    <mergeCell ref="A3:G3"/>
    <mergeCell ref="A4:G4"/>
    <mergeCell ref="A5:G5"/>
    <mergeCell ref="A16:G16"/>
    <mergeCell ref="A17:G17"/>
    <mergeCell ref="A18:G18"/>
    <mergeCell ref="B8:G8"/>
    <mergeCell ref="A19:G19"/>
    <mergeCell ref="B9:G9"/>
    <mergeCell ref="F14:G14"/>
    <mergeCell ref="F15:G15"/>
    <mergeCell ref="D10:G10"/>
  </mergeCells>
  <phoneticPr fontId="0" type="noConversion"/>
  <conditionalFormatting sqref="B10">
    <cfRule type="cellIs" dxfId="11" priority="8" stopIfTrue="1" operator="equal">
      <formula>$G$1</formula>
    </cfRule>
  </conditionalFormatting>
  <conditionalFormatting sqref="B13">
    <cfRule type="expression" dxfId="10" priority="10" stopIfTrue="1">
      <formula>IF(#REF!=1,IF(#REF!=0,1,0),0)</formula>
    </cfRule>
  </conditionalFormatting>
  <conditionalFormatting sqref="B8:G9">
    <cfRule type="cellIs" dxfId="9" priority="9" stopIfTrue="1" operator="equal">
      <formula>$J$1</formula>
    </cfRule>
  </conditionalFormatting>
  <conditionalFormatting sqref="D13">
    <cfRule type="expression" priority="12" stopIfTrue="1">
      <formula>$A13</formula>
    </cfRule>
  </conditionalFormatting>
  <conditionalFormatting sqref="D10:G10">
    <cfRule type="cellIs" dxfId="8" priority="24" stopIfTrue="1" operator="equal">
      <formula>$E$1</formula>
    </cfRule>
  </conditionalFormatting>
  <conditionalFormatting sqref="F13">
    <cfRule type="cellIs" dxfId="7" priority="11" stopIfTrue="1" operator="equal">
      <formula>""</formula>
    </cfRule>
  </conditionalFormatting>
  <conditionalFormatting sqref="F14">
    <cfRule type="expression" dxfId="6" priority="1" stopIfTrue="1">
      <formula>IF($J14="Empate",IF(H14=1,TRUE(),FALSE()),FALSE())</formula>
    </cfRule>
    <cfRule type="expression" dxfId="5" priority="2" stopIfTrue="1">
      <formula>IF(H14="&gt;",FALSE(),IF(H14&gt;0,TRUE(),FALSE()))</formula>
    </cfRule>
    <cfRule type="expression" dxfId="4" priority="3" stopIfTrue="1">
      <formula>IF(H14="&gt;",TRUE(),FALSE())</formula>
    </cfRule>
  </conditionalFormatting>
  <conditionalFormatting sqref="F15">
    <cfRule type="expression" dxfId="3" priority="4" stopIfTrue="1">
      <formula>IF($J14="OK",IF(H14=1,TRUE(),FALSE()),FALSE())</formula>
    </cfRule>
    <cfRule type="expression" dxfId="2" priority="5" stopIfTrue="1">
      <formula>IF($J14="Empate",IF(H14=1,TRUE(),FALSE()),FALSE())</formula>
    </cfRule>
    <cfRule type="expression" dxfId="1" priority="6" stopIfTrue="1">
      <formula>IF($J14="Empate",IF(H14=2,TRUE(),FALSE()),FALSE())</formula>
    </cfRule>
  </conditionalFormatting>
  <conditionalFormatting sqref="G13">
    <cfRule type="expression" dxfId="0" priority="25" stopIfTrue="1">
      <formula>IF(ISTEXT(F13),FALSE(),IF(F13&gt;E13,TRUE(),FALSE()))</formula>
    </cfRule>
  </conditionalFormatting>
  <printOptions horizontalCentered="1"/>
  <pageMargins left="0.51181102362204722" right="0.31496062992125984" top="0.39370078740157483" bottom="1.0236220472440944" header="0.51181102362204722" footer="0.55118110236220474"/>
  <pageSetup paperSize="9" scale="90" fitToHeight="20" orientation="portrait" r:id="rId1"/>
  <headerFooter alignWithMargins="0">
    <oddHeader>&amp;R&amp;"Arial,Negrito"&amp;6Página &amp;P de &amp;N.</oddHeader>
    <oddFooter>&amp;C
____________________________________
Assinatura e Carimbo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IV27"/>
  <sheetViews>
    <sheetView workbookViewId="0">
      <selection activeCell="B4" sqref="B4"/>
    </sheetView>
  </sheetViews>
  <sheetFormatPr defaultRowHeight="12.75" x14ac:dyDescent="0.2"/>
  <cols>
    <col min="1" max="1" width="15.140625" customWidth="1"/>
    <col min="2" max="2" width="51.85546875" customWidth="1"/>
    <col min="3" max="3" width="37.140625" customWidth="1"/>
    <col min="4" max="5" width="27.140625" customWidth="1"/>
    <col min="6" max="7" width="20.42578125" customWidth="1"/>
    <col min="8" max="9" width="19.28515625" customWidth="1"/>
    <col min="10" max="13" width="14.5703125" customWidth="1"/>
    <col min="14" max="15" width="9.28515625" customWidth="1"/>
  </cols>
  <sheetData>
    <row r="1" spans="1:7" x14ac:dyDescent="0.2">
      <c r="A1" s="16" t="s">
        <v>9</v>
      </c>
      <c r="B1" s="62" t="s">
        <v>56</v>
      </c>
      <c r="E1" s="4"/>
      <c r="F1" s="4"/>
      <c r="G1" s="4"/>
    </row>
    <row r="2" spans="1:7" x14ac:dyDescent="0.2">
      <c r="A2" s="16" t="s">
        <v>10</v>
      </c>
      <c r="B2" s="62" t="s">
        <v>62</v>
      </c>
      <c r="E2" s="4"/>
      <c r="F2" s="4"/>
      <c r="G2" s="4"/>
    </row>
    <row r="3" spans="1:7" x14ac:dyDescent="0.2">
      <c r="A3" s="16" t="s">
        <v>11</v>
      </c>
      <c r="B3" s="62" t="s">
        <v>57</v>
      </c>
      <c r="C3" s="5"/>
      <c r="E3" s="4"/>
      <c r="F3" s="4"/>
      <c r="G3" s="4"/>
    </row>
    <row r="4" spans="1:7" x14ac:dyDescent="0.2">
      <c r="A4" s="16" t="s">
        <v>12</v>
      </c>
      <c r="B4" s="62" t="s">
        <v>67</v>
      </c>
      <c r="C4" s="5"/>
      <c r="E4" s="4"/>
      <c r="F4" s="4"/>
      <c r="G4" s="4"/>
    </row>
    <row r="5" spans="1:7" x14ac:dyDescent="0.2">
      <c r="A5" s="16" t="s">
        <v>13</v>
      </c>
      <c r="B5" s="5" t="s">
        <v>53</v>
      </c>
      <c r="C5" s="5"/>
      <c r="E5" s="4"/>
      <c r="F5" s="4"/>
      <c r="G5" s="4"/>
    </row>
    <row r="6" spans="1:7" x14ac:dyDescent="0.2">
      <c r="A6" s="16" t="s">
        <v>30</v>
      </c>
      <c r="B6" s="12" t="s">
        <v>54</v>
      </c>
      <c r="C6" s="5"/>
      <c r="E6" s="4"/>
      <c r="F6" s="4"/>
      <c r="G6" s="4"/>
    </row>
    <row r="7" spans="1:7" x14ac:dyDescent="0.2">
      <c r="A7" s="16" t="s">
        <v>14</v>
      </c>
      <c r="B7" s="5" t="s">
        <v>47</v>
      </c>
      <c r="C7" s="5"/>
      <c r="E7" s="4"/>
      <c r="F7" s="4"/>
      <c r="G7" s="4"/>
    </row>
    <row r="8" spans="1:7" x14ac:dyDescent="0.2">
      <c r="A8" s="25" t="s">
        <v>23</v>
      </c>
      <c r="B8" s="47">
        <v>57502.67</v>
      </c>
      <c r="C8" s="5"/>
      <c r="E8" s="4"/>
      <c r="F8" s="4"/>
      <c r="G8" s="4"/>
    </row>
    <row r="9" spans="1:7" x14ac:dyDescent="0.2">
      <c r="A9" s="17" t="s">
        <v>0</v>
      </c>
      <c r="E9" s="4"/>
      <c r="F9" s="4"/>
      <c r="G9" s="4"/>
    </row>
    <row r="10" spans="1:7" x14ac:dyDescent="0.2">
      <c r="A10" s="18" t="s">
        <v>2</v>
      </c>
      <c r="E10" s="4"/>
      <c r="F10" s="4"/>
      <c r="G10" s="4"/>
    </row>
    <row r="11" spans="1:7" x14ac:dyDescent="0.2">
      <c r="A11" s="19" t="s">
        <v>8</v>
      </c>
      <c r="E11" s="4"/>
      <c r="F11" s="4"/>
      <c r="G11" s="4"/>
    </row>
    <row r="12" spans="1:7" x14ac:dyDescent="0.2">
      <c r="A12" s="18" t="s">
        <v>20</v>
      </c>
      <c r="E12" s="4"/>
      <c r="F12" s="4"/>
      <c r="G12" s="4"/>
    </row>
    <row r="13" spans="1:7" x14ac:dyDescent="0.2">
      <c r="A13" s="18" t="s">
        <v>24</v>
      </c>
      <c r="E13" s="4"/>
      <c r="F13" s="4"/>
      <c r="G13" s="4"/>
    </row>
    <row r="14" spans="1:7" x14ac:dyDescent="0.2">
      <c r="A14" s="58" t="s">
        <v>50</v>
      </c>
      <c r="E14" s="4"/>
      <c r="F14" s="4"/>
      <c r="G14" s="4"/>
    </row>
    <row r="15" spans="1:7" x14ac:dyDescent="0.2">
      <c r="A15" s="58" t="s">
        <v>51</v>
      </c>
      <c r="E15" s="4"/>
      <c r="F15" s="4"/>
      <c r="G15" s="4"/>
    </row>
    <row r="16" spans="1:7" x14ac:dyDescent="0.2">
      <c r="A16" s="58" t="s">
        <v>52</v>
      </c>
      <c r="B16" s="24"/>
      <c r="E16" s="24"/>
      <c r="F16" s="4"/>
      <c r="G16" s="4"/>
    </row>
    <row r="17" spans="1:256" s="23" customFormat="1" x14ac:dyDescent="0.2">
      <c r="A17" s="22" t="s">
        <v>21</v>
      </c>
      <c r="B17" s="24" t="s">
        <v>58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256" s="23" customFormat="1" x14ac:dyDescent="0.2">
      <c r="A18" s="22" t="s">
        <v>22</v>
      </c>
      <c r="B18" s="12" t="s">
        <v>59</v>
      </c>
      <c r="C18" s="12"/>
      <c r="D18" s="12"/>
      <c r="E18" s="12"/>
      <c r="F18" s="12"/>
      <c r="G18" s="12"/>
      <c r="H18" s="24"/>
      <c r="I18" s="24"/>
      <c r="J18" s="24"/>
      <c r="K18" s="24"/>
      <c r="L18" s="24"/>
      <c r="M18" s="24"/>
      <c r="IV18" s="24"/>
    </row>
    <row r="19" spans="1:256" x14ac:dyDescent="0.2">
      <c r="B19" s="24"/>
      <c r="E19" s="4"/>
      <c r="F19" s="24"/>
      <c r="G19" s="24"/>
    </row>
    <row r="20" spans="1:256" x14ac:dyDescent="0.2">
      <c r="B20" s="24"/>
      <c r="E20" s="52"/>
      <c r="F20" s="24"/>
      <c r="G20" s="24"/>
    </row>
    <row r="21" spans="1:256" x14ac:dyDescent="0.2">
      <c r="E21" s="52"/>
      <c r="F21" s="52"/>
      <c r="G21" s="52"/>
    </row>
    <row r="22" spans="1:256" x14ac:dyDescent="0.2">
      <c r="E22" s="52"/>
      <c r="F22" s="52"/>
      <c r="G22" s="52"/>
    </row>
    <row r="23" spans="1:256" ht="38.25" x14ac:dyDescent="0.2">
      <c r="A23" s="20" t="s">
        <v>15</v>
      </c>
      <c r="B23" s="21" t="s">
        <v>60</v>
      </c>
      <c r="E23" s="52"/>
      <c r="F23" s="4"/>
      <c r="G23" s="52"/>
    </row>
    <row r="24" spans="1:256" ht="63.75" x14ac:dyDescent="0.2">
      <c r="A24" s="20" t="s">
        <v>16</v>
      </c>
      <c r="B24" s="21" t="s">
        <v>61</v>
      </c>
      <c r="E24" s="4"/>
      <c r="F24" s="4"/>
      <c r="G24" s="52"/>
    </row>
    <row r="25" spans="1:256" ht="38.25" x14ac:dyDescent="0.2">
      <c r="A25" s="20" t="s">
        <v>17</v>
      </c>
      <c r="B25" s="66" t="s">
        <v>66</v>
      </c>
      <c r="C25" s="9"/>
      <c r="E25" s="4"/>
      <c r="F25" s="4"/>
      <c r="G25" s="52"/>
    </row>
    <row r="26" spans="1:256" ht="25.5" x14ac:dyDescent="0.2">
      <c r="A26" s="20" t="s">
        <v>18</v>
      </c>
      <c r="B26" s="21" t="s">
        <v>28</v>
      </c>
      <c r="E26" s="4"/>
      <c r="F26" s="4"/>
      <c r="G26" s="4"/>
    </row>
    <row r="27" spans="1:256" ht="25.5" x14ac:dyDescent="0.2">
      <c r="A27" s="20" t="s">
        <v>31</v>
      </c>
      <c r="B27" s="12" t="s">
        <v>49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Quadro de Preços</vt:lpstr>
      <vt:lpstr>Dados</vt:lpstr>
      <vt:lpstr>Dados!_Hlk90375590</vt:lpstr>
      <vt:lpstr>'Quadro de Preços'!Titulos_de_impressao</vt:lpstr>
    </vt:vector>
  </TitlesOfParts>
  <Company>PMS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</dc:creator>
  <dc:description>Versão: 2.0 - Incluída a planilha 'dados'.</dc:description>
  <cp:lastModifiedBy>PMS</cp:lastModifiedBy>
  <cp:lastPrinted>2023-01-18T17:01:58Z</cp:lastPrinted>
  <dcterms:created xsi:type="dcterms:W3CDTF">2006-04-18T17:38:46Z</dcterms:created>
  <dcterms:modified xsi:type="dcterms:W3CDTF">2023-04-18T17:53:11Z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tegido por senha">
    <vt:bool>true</vt:bool>
  </property>
</Properties>
</file>