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3\Pregão Eletronico\Pregão Eletrônico 024-23 - Eventual Aquisição de Meio-fio ou Guia de Concreto - SMOTSP\"/>
    </mc:Choice>
  </mc:AlternateContent>
  <xr:revisionPtr revIDLastSave="0" documentId="13_ncr:1_{89C3145E-47B2-4573-9305-42E5F9147B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Preços'!$A$11:$G$19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G13" i="1"/>
  <c r="A4" i="1"/>
  <c r="A18" i="1"/>
  <c r="A19" i="1"/>
  <c r="A17" i="1"/>
  <c r="A16" i="1"/>
  <c r="A6" i="1"/>
  <c r="A5" i="1"/>
  <c r="A3" i="1"/>
  <c r="F15" i="1" l="1"/>
</calcChain>
</file>

<file path=xl/sharedStrings.xml><?xml version="1.0" encoding="utf-8"?>
<sst xmlns="http://schemas.openxmlformats.org/spreadsheetml/2006/main" count="52" uniqueCount="49">
  <si>
    <t>Firma:</t>
  </si>
  <si>
    <t>End:</t>
  </si>
  <si>
    <t>CNPJ:</t>
  </si>
  <si>
    <t>ITEM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</si>
  <si>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</si>
  <si>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</si>
  <si>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</si>
  <si>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</si>
  <si>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</si>
  <si>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</si>
  <si>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</si>
  <si>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</si>
  <si>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</si>
  <si>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</si>
  <si>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</si>
  <si>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</si>
  <si>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</si>
  <si>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</si>
  <si>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</si>
  <si>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</si>
  <si>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</si>
  <si>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</si>
  <si>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</si>
  <si>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</si>
  <si>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</si>
  <si>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</si>
  <si>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</si>
  <si>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</si>
  <si>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</si>
  <si>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</si>
  <si>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MENOR PREÇO POR ITEM</t>
  </si>
  <si>
    <t>Publicação:</t>
  </si>
  <si>
    <t>Prazo:</t>
  </si>
  <si>
    <t>Representante:</t>
  </si>
  <si>
    <t>CPF:</t>
  </si>
  <si>
    <t>Enquadramento:</t>
  </si>
  <si>
    <t>Homologação: __/__/2023</t>
  </si>
  <si>
    <t>Previsão Publicação: __/__/2023</t>
  </si>
  <si>
    <t>Sec. Obras</t>
  </si>
  <si>
    <t>Prazo da Ata: Para um período de 12 (doze) meses a contar de sua assinatura.</t>
  </si>
  <si>
    <t>MEIO-FIO OU GUIA DE CONCRETO, PRÉ-MOLDADO, COMPRIMENTO 80 CM, 30 X 10 (H X L)</t>
  </si>
  <si>
    <t>UNID</t>
  </si>
  <si>
    <t>PREGÃO ELETRÔNICO Nº 024/2023</t>
  </si>
  <si>
    <t>PROCESSO ADMINISTRATIVO N° 3991/2022 de 19/12/2022</t>
  </si>
  <si>
    <t>EVENTUAL AQUISIÇÃO DE MEIO-FIO OU GUIA DE CONCRETO - SRP</t>
  </si>
  <si>
    <t>O pagamento do objeto de que trata o PREGÃO ELETRÔNICO 024/2023, e consequente contrato serão efetuados pela Tesouraria da PREFEITURA MUNICIPAL DE SUMIDOURO no prazo de até 30 dias a contar da emissão do documento de cobrança;</t>
  </si>
  <si>
    <t>O objeto do presente termo de referência será recebido em remessa parceladas pela Secretaria, com prazo não superior a 15 (quinze) dias úteis após a solicitação do fiscal do contrato.</t>
  </si>
  <si>
    <t>A firma vencedora deverá entregar os itens na Sede da Secretaria de Obras na Avenida José de Alencar 1510, centro, Sumidouro-RJ ou em local indicado pela secretaria dentro do município de Sumidouro.</t>
  </si>
  <si>
    <t>Abertura das Propostas: 10/05/2023, às 10:00hs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</si>
</sst>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168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0" fillId="0" borderId="0" xfId="0" applyAlignment="1">
      <alignment horizontal="left" vertical="center" wrapText="1"/>
    </xf>
    <xf numFmtId="0" fontId="0" fillId="8" borderId="4" xfId="0" applyFill="1" applyBorder="1"/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16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169" fontId="9" fillId="3" borderId="6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7" xfId="0" applyNumberFormat="1" applyFont="1" applyFill="1" applyBorder="1" applyAlignment="1" applyProtection="1">
      <alignment horizontal="left" vertical="center" wrapText="1"/>
      <protection hidden="1"/>
    </xf>
    <xf numFmtId="164" fontId="3" fillId="3" borderId="8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9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</cellXfs>
  <cellStyles count="3">
    <cellStyle name="Moeda" xfId="1" builtinId="4"/>
    <cellStyle name="Normal" xfId="0" builtinId="0"/>
    <cellStyle name="Vírgula" xfId="2" builtinId="3"/>
  </cellStyles>
  <dxfs count="1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4</xdr:col>
      <xdr:colOff>400082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68155DDB-549D-9D62-4A28-108AB08CD27C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23" name="Picture 2" descr="brasãoGIF_300dpi">
          <a:extLst>
            <a:ext uri="{FF2B5EF4-FFF2-40B4-BE49-F238E27FC236}">
              <a16:creationId xmlns:a16="http://schemas.microsoft.com/office/drawing/2014/main" id="{9466CE21-98F7-C906-376C-2F563AEC6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0</xdr:row>
      <xdr:rowOff>285750</xdr:rowOff>
    </xdr:from>
    <xdr:to>
      <xdr:col>6</xdr:col>
      <xdr:colOff>590550</xdr:colOff>
      <xdr:row>3</xdr:row>
      <xdr:rowOff>76200</xdr:rowOff>
    </xdr:to>
    <xdr:grpSp>
      <xdr:nvGrpSpPr>
        <xdr:cNvPr id="1124" name="Group 60">
          <a:extLst>
            <a:ext uri="{FF2B5EF4-FFF2-40B4-BE49-F238E27FC236}">
              <a16:creationId xmlns:a16="http://schemas.microsoft.com/office/drawing/2014/main" id="{B3250165-B7DA-A416-B297-214AB9B32317}"/>
            </a:ext>
          </a:extLst>
        </xdr:cNvPr>
        <xdr:cNvGrpSpPr>
          <a:grpSpLocks/>
        </xdr:cNvGrpSpPr>
      </xdr:nvGrpSpPr>
      <xdr:grpSpPr bwMode="auto">
        <a:xfrm>
          <a:off x="4865204" y="285750"/>
          <a:ext cx="1796498" cy="867189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:a16="http://schemas.microsoft.com/office/drawing/2014/main" id="{379FDE05-02FF-14A8-6A1F-A26DA30A5D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:a16="http://schemas.microsoft.com/office/drawing/2014/main" id="{C5423774-8999-86F3-FB25-3E1A6B78B5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3991/22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K30"/>
  <sheetViews>
    <sheetView tabSelected="1" zoomScale="115" zoomScaleNormal="115" zoomScaleSheetLayoutView="100" workbookViewId="0">
      <selection activeCell="F13" sqref="F13"/>
    </sheetView>
  </sheetViews>
  <sheetFormatPr defaultRowHeight="12.75" x14ac:dyDescent="0.2"/>
  <cols>
    <col min="1" max="1" width="4.5703125" style="1" customWidth="1"/>
    <col min="2" max="2" width="49.85546875" style="2" customWidth="1"/>
    <col min="3" max="3" width="8.28515625" style="1" customWidth="1"/>
    <col min="4" max="4" width="8" style="1" customWidth="1"/>
    <col min="5" max="6" width="10.140625" style="12" customWidth="1"/>
    <col min="7" max="7" width="10.140625" style="11" customWidth="1"/>
    <col min="8" max="8" width="11.85546875" style="38" customWidth="1"/>
    <col min="9" max="9" width="11.5703125" style="2" customWidth="1"/>
    <col min="10" max="15" width="9.140625" style="2"/>
    <col min="16" max="16" width="10" style="2" bestFit="1" customWidth="1"/>
    <col min="17" max="16384" width="9.140625" style="2"/>
  </cols>
  <sheetData>
    <row r="1" spans="1:11" ht="58.5" customHeight="1" x14ac:dyDescent="0.2">
      <c r="H1" s="37"/>
    </row>
    <row r="2" spans="1:11" x14ac:dyDescent="0.2">
      <c r="A2" s="71" t="s">
        <v>19</v>
      </c>
      <c r="B2" s="71"/>
      <c r="C2" s="71"/>
      <c r="D2" s="71"/>
      <c r="E2" s="71"/>
      <c r="F2" s="71"/>
      <c r="G2" s="71"/>
    </row>
    <row r="3" spans="1:11" x14ac:dyDescent="0.2">
      <c r="A3" s="71" t="str">
        <f>UPPER(Dados!B1&amp;"  -  "&amp;Dados!B4)</f>
        <v>PREGÃO ELETRÔNICO Nº 024/2023  -  ABERTURA DAS PROPOSTAS: 10/05/2023, ÀS 10:00HS</v>
      </c>
      <c r="B3" s="71"/>
      <c r="C3" s="71"/>
      <c r="D3" s="71"/>
      <c r="E3" s="71"/>
      <c r="F3" s="71"/>
      <c r="G3" s="71"/>
    </row>
    <row r="4" spans="1:11" x14ac:dyDescent="0.2">
      <c r="A4" s="72" t="str">
        <f>Dados!B3</f>
        <v>EVENTUAL AQUISIÇÃO DE MEIO-FIO OU GUIA DE CONCRETO - SRP</v>
      </c>
      <c r="B4" s="72"/>
      <c r="C4" s="72"/>
      <c r="D4" s="72"/>
      <c r="E4" s="72"/>
      <c r="F4" s="72"/>
      <c r="G4" s="72"/>
    </row>
    <row r="5" spans="1:11" x14ac:dyDescent="0.2">
      <c r="A5" s="71" t="str">
        <f>Dados!B2</f>
        <v>PROCESSO ADMINISTRATIVO N° 3991/2022 de 19/12/2022</v>
      </c>
      <c r="B5" s="71"/>
      <c r="C5" s="71"/>
      <c r="D5" s="71"/>
      <c r="E5" s="71"/>
      <c r="F5" s="71"/>
      <c r="G5" s="71"/>
    </row>
    <row r="6" spans="1:11" x14ac:dyDescent="0.2">
      <c r="A6" s="50" t="str">
        <f>Dados!B7</f>
        <v>MENOR PREÇO POR ITEM</v>
      </c>
      <c r="B6" s="50"/>
      <c r="C6" s="69" t="s">
        <v>29</v>
      </c>
      <c r="D6" s="69"/>
      <c r="E6" s="70">
        <f>Dados!B8</f>
        <v>279700</v>
      </c>
      <c r="F6" s="70"/>
      <c r="G6" s="50"/>
    </row>
    <row r="7" spans="1:11" ht="2.25" customHeight="1" x14ac:dyDescent="0.2">
      <c r="A7" s="6"/>
      <c r="B7" s="6"/>
      <c r="C7" s="6"/>
      <c r="D7" s="6"/>
      <c r="E7" s="13"/>
      <c r="F7" s="13"/>
      <c r="G7" s="10"/>
    </row>
    <row r="8" spans="1:11" s="8" customFormat="1" ht="12" customHeight="1" x14ac:dyDescent="0.2">
      <c r="A8" s="14" t="s">
        <v>0</v>
      </c>
      <c r="B8" s="62"/>
      <c r="C8" s="62"/>
      <c r="D8" s="62"/>
      <c r="E8" s="62"/>
      <c r="F8" s="62"/>
      <c r="G8" s="62"/>
      <c r="H8" s="39"/>
    </row>
    <row r="9" spans="1:11" s="8" customFormat="1" ht="12" customHeight="1" x14ac:dyDescent="0.2">
      <c r="A9" s="14" t="s">
        <v>1</v>
      </c>
      <c r="B9" s="63"/>
      <c r="C9" s="63"/>
      <c r="D9" s="63"/>
      <c r="E9" s="63"/>
      <c r="F9" s="63"/>
      <c r="G9" s="63"/>
      <c r="H9" s="39"/>
    </row>
    <row r="10" spans="1:11" s="8" customFormat="1" ht="12" customHeight="1" x14ac:dyDescent="0.2">
      <c r="A10" s="14" t="s">
        <v>2</v>
      </c>
      <c r="B10" s="60"/>
      <c r="C10" s="25" t="s">
        <v>8</v>
      </c>
      <c r="D10" s="68"/>
      <c r="E10" s="68"/>
      <c r="F10" s="68"/>
      <c r="G10" s="68"/>
      <c r="H10" s="39"/>
    </row>
    <row r="11" spans="1:11" ht="4.5" customHeight="1" x14ac:dyDescent="0.2">
      <c r="A11" s="3"/>
      <c r="B11" s="27"/>
      <c r="C11" s="27"/>
      <c r="D11" s="27"/>
      <c r="E11" s="48"/>
      <c r="F11" s="28"/>
      <c r="G11" s="29"/>
    </row>
    <row r="12" spans="1:11" s="8" customFormat="1" ht="22.5" x14ac:dyDescent="0.2">
      <c r="A12" s="31" t="s">
        <v>3</v>
      </c>
      <c r="B12" s="31" t="s">
        <v>4</v>
      </c>
      <c r="C12" s="31" t="s">
        <v>5</v>
      </c>
      <c r="D12" s="31" t="s">
        <v>6</v>
      </c>
      <c r="E12" s="44" t="s">
        <v>25</v>
      </c>
      <c r="F12" s="44" t="s">
        <v>26</v>
      </c>
      <c r="G12" s="31" t="s">
        <v>7</v>
      </c>
      <c r="H12" s="39"/>
    </row>
    <row r="13" spans="1:11" s="8" customFormat="1" ht="22.5" x14ac:dyDescent="0.2">
      <c r="A13" s="32">
        <v>1</v>
      </c>
      <c r="B13" s="30" t="s">
        <v>40</v>
      </c>
      <c r="C13" s="33" t="s">
        <v>41</v>
      </c>
      <c r="D13" s="47">
        <v>10000</v>
      </c>
      <c r="E13" s="49">
        <v>27.97</v>
      </c>
      <c r="F13" s="59"/>
      <c r="G13" s="34" t="str">
        <f>IF(F13="","",IF(ISTEXT(F13),"NC",F13*D13))</f>
        <v/>
      </c>
      <c r="H13" s="39"/>
      <c r="K13" s="7"/>
    </row>
    <row r="14" spans="1:11" s="26" customFormat="1" ht="9" x14ac:dyDescent="0.2">
      <c r="A14" s="35"/>
      <c r="E14" s="45"/>
      <c r="F14" s="64" t="s">
        <v>27</v>
      </c>
      <c r="G14" s="65"/>
      <c r="H14" s="40"/>
    </row>
    <row r="15" spans="1:11" ht="14.25" customHeight="1" x14ac:dyDescent="0.2">
      <c r="F15" s="66" t="str">
        <f>IF(SUM(G13:G13)=0,"",SUM(G13:G13))</f>
        <v/>
      </c>
      <c r="G15" s="67"/>
      <c r="H15" s="41"/>
    </row>
    <row r="16" spans="1:11" s="36" customFormat="1" ht="21.75" customHeight="1" x14ac:dyDescent="0.2">
      <c r="A16" s="61" t="str">
        <f>" - "&amp;Dados!B23</f>
        <v xml:space="preserve"> - O objeto do presente termo de referência será recebido em remessa parceladas pela Secretaria, com prazo não superior a 15 (quinze) dias úteis após a solicitação do fiscal do contrato.</v>
      </c>
      <c r="B16" s="61"/>
      <c r="C16" s="61"/>
      <c r="D16" s="61"/>
      <c r="E16" s="61"/>
      <c r="F16" s="61"/>
      <c r="G16" s="61"/>
      <c r="H16" s="42"/>
    </row>
    <row r="17" spans="1:8" s="36" customFormat="1" ht="21.75" customHeight="1" x14ac:dyDescent="0.2">
      <c r="A17" s="61" t="str">
        <f>" - "&amp;Dados!B24</f>
        <v xml:space="preserve"> - A firma vencedora deverá entregar os itens na Sede da Secretaria de Obras na Avenida José de Alencar 1510, centro, Sumidouro-RJ ou em local indicado pela secretaria dentro do município de Sumidouro.</v>
      </c>
      <c r="B17" s="61"/>
      <c r="C17" s="61"/>
      <c r="D17" s="61"/>
      <c r="E17" s="61"/>
      <c r="F17" s="61"/>
      <c r="G17" s="61"/>
      <c r="H17" s="42"/>
    </row>
    <row r="18" spans="1:8" s="36" customFormat="1" ht="21" customHeight="1" x14ac:dyDescent="0.2">
      <c r="A18" s="61" t="str">
        <f>" - "&amp;Dados!B25</f>
        <v xml:space="preserve"> - O pagamento do objeto de que trata o PREGÃO ELETRÔNICO 024/2023, e consequente contrato serão efetuados pela Tesouraria da PREFEITURA MUNICIPAL DE SUMIDOURO no prazo de até 30 dias a contar da emissão do documento de cobrança;</v>
      </c>
      <c r="B18" s="61"/>
      <c r="C18" s="61"/>
      <c r="D18" s="61"/>
      <c r="E18" s="61"/>
      <c r="F18" s="61"/>
      <c r="G18" s="61"/>
      <c r="H18" s="42"/>
    </row>
    <row r="19" spans="1:8" s="26" customFormat="1" ht="9" x14ac:dyDescent="0.2">
      <c r="A19" s="61" t="str">
        <f>" - "&amp;Dados!B26</f>
        <v xml:space="preserve"> - Proposta válida por 60 (sessenta) dias</v>
      </c>
      <c r="B19" s="61"/>
      <c r="C19" s="61"/>
      <c r="D19" s="61"/>
      <c r="E19" s="61"/>
      <c r="F19" s="61"/>
      <c r="G19" s="61"/>
      <c r="H19" s="40"/>
    </row>
    <row r="20" spans="1:8" x14ac:dyDescent="0.2">
      <c r="H20" s="43"/>
    </row>
    <row r="21" spans="1:8" x14ac:dyDescent="0.2">
      <c r="H21" s="43"/>
    </row>
    <row r="22" spans="1:8" x14ac:dyDescent="0.2">
      <c r="H22" s="43"/>
    </row>
    <row r="23" spans="1:8" x14ac:dyDescent="0.2">
      <c r="H23" s="43"/>
    </row>
    <row r="24" spans="1:8" x14ac:dyDescent="0.2">
      <c r="H24" s="43"/>
    </row>
    <row r="25" spans="1:8" x14ac:dyDescent="0.2">
      <c r="H25" s="43"/>
    </row>
    <row r="26" spans="1:8" ht="12.75" customHeight="1" x14ac:dyDescent="0.2">
      <c r="B26" s="1"/>
      <c r="G26" s="1"/>
    </row>
    <row r="27" spans="1:8" x14ac:dyDescent="0.2">
      <c r="B27" s="1"/>
      <c r="G27" s="1"/>
    </row>
    <row r="28" spans="1:8" x14ac:dyDescent="0.2">
      <c r="B28" s="1"/>
      <c r="G28" s="1"/>
    </row>
    <row r="29" spans="1:8" x14ac:dyDescent="0.2">
      <c r="B29" s="1"/>
      <c r="G29" s="1"/>
    </row>
    <row r="30" spans="1:8" x14ac:dyDescent="0.2">
      <c r="B30" s="1"/>
      <c r="G30" s="1"/>
    </row>
  </sheetData>
  <autoFilter ref="A11:G19" xr:uid="{00000000-0009-0000-0000-000000000000}"/>
  <mergeCells count="15">
    <mergeCell ref="C6:D6"/>
    <mergeCell ref="E6:F6"/>
    <mergeCell ref="A2:G2"/>
    <mergeCell ref="A3:G3"/>
    <mergeCell ref="A4:G4"/>
    <mergeCell ref="A5:G5"/>
    <mergeCell ref="A16:G16"/>
    <mergeCell ref="A17:G17"/>
    <mergeCell ref="A18:G18"/>
    <mergeCell ref="B8:G8"/>
    <mergeCell ref="A19:G19"/>
    <mergeCell ref="B9:G9"/>
    <mergeCell ref="F14:G14"/>
    <mergeCell ref="F15:G15"/>
    <mergeCell ref="D10:G10"/>
  </mergeCells>
  <phoneticPr fontId="0" type="noConversion"/>
  <conditionalFormatting sqref="B10">
    <cfRule type="cellIs" dxfId="11" priority="8" stopIfTrue="1" operator="equal">
      <formula>$G$1</formula>
    </cfRule>
  </conditionalFormatting>
  <conditionalFormatting sqref="B13">
    <cfRule type="expression" dxfId="10" priority="10" stopIfTrue="1">
      <formula>IF(#REF!=1,IF(#REF!=0,1,0),0)</formula>
    </cfRule>
  </conditionalFormatting>
  <conditionalFormatting sqref="B8:G9">
    <cfRule type="cellIs" dxfId="9" priority="9" stopIfTrue="1" operator="equal">
      <formula>$J$1</formula>
    </cfRule>
  </conditionalFormatting>
  <conditionalFormatting sqref="D13">
    <cfRule type="expression" priority="12" stopIfTrue="1">
      <formula>$A13</formula>
    </cfRule>
  </conditionalFormatting>
  <conditionalFormatting sqref="D10:G10">
    <cfRule type="cellIs" dxfId="8" priority="24" stopIfTrue="1" operator="equal">
      <formula>$E$1</formula>
    </cfRule>
  </conditionalFormatting>
  <conditionalFormatting sqref="F13">
    <cfRule type="cellIs" dxfId="7" priority="11" stopIfTrue="1" operator="equal">
      <formula>""</formula>
    </cfRule>
  </conditionalFormatting>
  <conditionalFormatting sqref="F14">
    <cfRule type="expression" dxfId="6" priority="1" stopIfTrue="1">
      <formula>IF($J14="Empate",IF(H14=1,TRUE(),FALSE()),FALSE())</formula>
    </cfRule>
    <cfRule type="expression" dxfId="5" priority="2" stopIfTrue="1">
      <formula>IF(H14="&gt;",FALSE(),IF(H14&gt;0,TRUE(),FALSE()))</formula>
    </cfRule>
    <cfRule type="expression" dxfId="4" priority="3" stopIfTrue="1">
      <formula>IF(H14="&gt;",TRUE(),FALSE())</formula>
    </cfRule>
  </conditionalFormatting>
  <conditionalFormatting sqref="F15">
    <cfRule type="expression" dxfId="3" priority="4" stopIfTrue="1">
      <formula>IF($J14="OK",IF(H14=1,TRUE(),FALSE()),FALSE())</formula>
    </cfRule>
    <cfRule type="expression" dxfId="2" priority="5" stopIfTrue="1">
      <formula>IF($J14="Empate",IF(H14=1,TRUE(),FALSE()),FALSE())</formula>
    </cfRule>
    <cfRule type="expression" dxfId="1" priority="6" stopIfTrue="1">
      <formula>IF($J14="Empate",IF(H14=2,TRUE(),FALSE()),FALSE())</formula>
    </cfRule>
  </conditionalFormatting>
  <conditionalFormatting sqref="G13">
    <cfRule type="expression" dxfId="0" priority="25" stopIfTrue="1">
      <formula>IF(ISTEXT(F13),FALSE(),IF(F13&gt;E13,TRUE(),FALSE()))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94" fitToHeight="20" orientation="portrait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V27"/>
  <sheetViews>
    <sheetView workbookViewId="0">
      <selection activeCell="B4" sqref="B4"/>
    </sheetView>
  </sheetViews>
  <sheetFormatPr defaultRowHeight="12.75" x14ac:dyDescent="0.2"/>
  <cols>
    <col min="1" max="1" width="15" customWidth="1"/>
    <col min="2" max="2" width="51.85546875" customWidth="1"/>
    <col min="3" max="7" width="41.140625" customWidth="1"/>
    <col min="8" max="8" width="14" customWidth="1"/>
    <col min="9" max="9" width="19.28515625" customWidth="1"/>
    <col min="10" max="13" width="14.5703125" customWidth="1"/>
    <col min="14" max="15" width="9.28515625" customWidth="1"/>
  </cols>
  <sheetData>
    <row r="1" spans="1:7" x14ac:dyDescent="0.2">
      <c r="A1" s="15" t="s">
        <v>9</v>
      </c>
      <c r="B1" s="56" t="s">
        <v>42</v>
      </c>
      <c r="E1" s="4"/>
      <c r="F1" s="4"/>
      <c r="G1" s="4"/>
    </row>
    <row r="2" spans="1:7" x14ac:dyDescent="0.2">
      <c r="A2" s="15" t="s">
        <v>10</v>
      </c>
      <c r="B2" s="56" t="s">
        <v>43</v>
      </c>
      <c r="E2" s="4"/>
      <c r="F2" s="4"/>
      <c r="G2" s="4"/>
    </row>
    <row r="3" spans="1:7" x14ac:dyDescent="0.2">
      <c r="A3" s="15" t="s">
        <v>11</v>
      </c>
      <c r="B3" s="56" t="s">
        <v>44</v>
      </c>
      <c r="C3" s="5"/>
      <c r="E3" s="52"/>
      <c r="F3" s="4"/>
      <c r="G3" s="4"/>
    </row>
    <row r="4" spans="1:7" x14ac:dyDescent="0.2">
      <c r="A4" s="15" t="s">
        <v>12</v>
      </c>
      <c r="B4" s="56" t="s">
        <v>48</v>
      </c>
      <c r="C4" s="5"/>
      <c r="E4" s="52"/>
      <c r="F4" s="4"/>
      <c r="G4" s="4"/>
    </row>
    <row r="5" spans="1:7" x14ac:dyDescent="0.2">
      <c r="A5" s="15" t="s">
        <v>13</v>
      </c>
      <c r="B5" s="56" t="s">
        <v>36</v>
      </c>
      <c r="C5" s="5"/>
      <c r="E5" s="52"/>
      <c r="F5" s="4"/>
      <c r="G5" s="4"/>
    </row>
    <row r="6" spans="1:7" x14ac:dyDescent="0.2">
      <c r="A6" s="15" t="s">
        <v>31</v>
      </c>
      <c r="B6" s="57" t="s">
        <v>37</v>
      </c>
      <c r="C6" s="5"/>
      <c r="E6" s="52"/>
      <c r="F6" s="4"/>
      <c r="G6" s="4"/>
    </row>
    <row r="7" spans="1:7" x14ac:dyDescent="0.2">
      <c r="A7" s="15" t="s">
        <v>14</v>
      </c>
      <c r="B7" s="5" t="s">
        <v>30</v>
      </c>
      <c r="C7" s="5"/>
      <c r="E7" s="52"/>
      <c r="F7" s="4"/>
      <c r="G7" s="4"/>
    </row>
    <row r="8" spans="1:7" x14ac:dyDescent="0.2">
      <c r="A8" s="24" t="s">
        <v>23</v>
      </c>
      <c r="B8" s="46">
        <v>279700</v>
      </c>
      <c r="C8" s="5"/>
      <c r="E8" s="52"/>
      <c r="F8" s="4"/>
      <c r="G8" s="4"/>
    </row>
    <row r="9" spans="1:7" x14ac:dyDescent="0.2">
      <c r="A9" s="16" t="s">
        <v>0</v>
      </c>
      <c r="E9" s="4"/>
      <c r="F9" s="4"/>
      <c r="G9" s="4"/>
    </row>
    <row r="10" spans="1:7" x14ac:dyDescent="0.2">
      <c r="A10" s="17" t="s">
        <v>2</v>
      </c>
      <c r="E10" s="4"/>
      <c r="F10" s="4"/>
      <c r="G10" s="4"/>
    </row>
    <row r="11" spans="1:7" x14ac:dyDescent="0.2">
      <c r="A11" s="18" t="s">
        <v>8</v>
      </c>
      <c r="E11" s="4"/>
      <c r="F11" s="4"/>
      <c r="G11" s="4"/>
    </row>
    <row r="12" spans="1:7" x14ac:dyDescent="0.2">
      <c r="A12" s="17" t="s">
        <v>20</v>
      </c>
      <c r="E12" s="4"/>
      <c r="F12" s="4"/>
      <c r="G12" s="4"/>
    </row>
    <row r="13" spans="1:7" x14ac:dyDescent="0.2">
      <c r="A13" s="17" t="s">
        <v>24</v>
      </c>
      <c r="E13" s="4"/>
      <c r="F13" s="4"/>
      <c r="G13" s="4"/>
    </row>
    <row r="14" spans="1:7" x14ac:dyDescent="0.2">
      <c r="A14" s="54" t="s">
        <v>33</v>
      </c>
      <c r="E14" s="4"/>
      <c r="F14" s="4"/>
      <c r="G14" s="4"/>
    </row>
    <row r="15" spans="1:7" x14ac:dyDescent="0.2">
      <c r="A15" s="54" t="s">
        <v>34</v>
      </c>
      <c r="E15" s="4"/>
      <c r="F15" s="4"/>
      <c r="G15" s="4"/>
    </row>
    <row r="16" spans="1:7" x14ac:dyDescent="0.2">
      <c r="A16" s="54" t="s">
        <v>35</v>
      </c>
      <c r="B16" s="23"/>
      <c r="E16" s="23"/>
      <c r="F16" s="4"/>
      <c r="G16" s="4"/>
    </row>
    <row r="17" spans="1:256" s="22" customFormat="1" x14ac:dyDescent="0.2">
      <c r="A17" s="21" t="s">
        <v>21</v>
      </c>
      <c r="B17" s="53" t="s">
        <v>38</v>
      </c>
      <c r="C17" s="53"/>
      <c r="D17" s="53"/>
      <c r="E17" s="53"/>
      <c r="F17" s="55"/>
      <c r="G17" s="53"/>
      <c r="H17" s="23"/>
      <c r="I17" s="23"/>
      <c r="J17" s="23"/>
      <c r="K17" s="23"/>
      <c r="L17" s="23"/>
      <c r="M17" s="23"/>
    </row>
    <row r="18" spans="1:256" s="22" customFormat="1" x14ac:dyDescent="0.2">
      <c r="A18" s="21" t="s">
        <v>22</v>
      </c>
      <c r="B18" s="55"/>
      <c r="C18" s="55"/>
      <c r="D18" s="55"/>
      <c r="E18" s="55"/>
      <c r="F18" s="55"/>
      <c r="G18" s="55"/>
      <c r="H18" s="23"/>
      <c r="I18" s="23"/>
      <c r="J18" s="23"/>
      <c r="K18" s="23"/>
      <c r="L18" s="23"/>
      <c r="M18" s="23"/>
      <c r="IV18" s="23"/>
    </row>
    <row r="19" spans="1:256" x14ac:dyDescent="0.2">
      <c r="B19" s="23"/>
      <c r="E19" s="4"/>
      <c r="F19" s="23"/>
      <c r="G19" s="23"/>
    </row>
    <row r="20" spans="1:256" x14ac:dyDescent="0.2">
      <c r="B20" s="23"/>
      <c r="E20" s="51"/>
      <c r="F20" s="23"/>
      <c r="G20" s="23"/>
    </row>
    <row r="21" spans="1:256" x14ac:dyDescent="0.2">
      <c r="E21" s="51"/>
      <c r="F21" s="51"/>
      <c r="G21" s="51"/>
    </row>
    <row r="22" spans="1:256" x14ac:dyDescent="0.2">
      <c r="E22" s="51"/>
      <c r="F22" s="51"/>
      <c r="G22" s="51"/>
    </row>
    <row r="23" spans="1:256" ht="51" x14ac:dyDescent="0.2">
      <c r="A23" s="19" t="s">
        <v>15</v>
      </c>
      <c r="B23" s="20" t="s">
        <v>46</v>
      </c>
      <c r="E23" s="4"/>
      <c r="F23" s="4"/>
      <c r="G23" s="51"/>
    </row>
    <row r="24" spans="1:256" ht="51" x14ac:dyDescent="0.2">
      <c r="A24" s="19" t="s">
        <v>16</v>
      </c>
      <c r="B24" s="20" t="s">
        <v>47</v>
      </c>
      <c r="E24" s="4"/>
      <c r="F24" s="4"/>
      <c r="G24" s="51"/>
    </row>
    <row r="25" spans="1:256" ht="63.75" x14ac:dyDescent="0.2">
      <c r="A25" s="19" t="s">
        <v>17</v>
      </c>
      <c r="B25" s="57" t="s">
        <v>45</v>
      </c>
      <c r="C25" s="9"/>
      <c r="E25" s="4"/>
      <c r="F25" s="4"/>
      <c r="G25" s="51"/>
    </row>
    <row r="26" spans="1:256" ht="25.5" x14ac:dyDescent="0.2">
      <c r="A26" s="19" t="s">
        <v>18</v>
      </c>
      <c r="B26" s="20" t="s">
        <v>28</v>
      </c>
      <c r="E26" s="4"/>
      <c r="F26" s="4"/>
      <c r="G26" s="51"/>
    </row>
    <row r="27" spans="1:256" ht="25.5" x14ac:dyDescent="0.2">
      <c r="A27" s="19" t="s">
        <v>32</v>
      </c>
      <c r="B27" s="58" t="s">
        <v>39</v>
      </c>
      <c r="G27" s="51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Quadro de Preços</vt:lpstr>
      <vt:lpstr>Dados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2023-04-18T17:56:55Z</cp:lastPrinted>
  <dcterms:created xsi:type="dcterms:W3CDTF">2006-04-18T17:38:46Z</dcterms:created>
  <dcterms:modified xsi:type="dcterms:W3CDTF">2023-04-18T17:57:52Z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