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4-22 - Aquisição de Veículos Automotores - SMS\"/>
    </mc:Choice>
  </mc:AlternateContent>
  <xr:revisionPtr revIDLastSave="0" documentId="13_ncr:1_{55DF8E0B-66AC-4A9C-81FB-88BEDF9B77B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103001899" localSheetId="0">'Quadro de Preços'!$A$13</definedName>
    <definedName name="_Hlk94538542" localSheetId="1">Dados!$B$24</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1" l="1"/>
  <c r="G14" i="1" l="1"/>
  <c r="A22" i="1" l="1"/>
  <c r="A23" i="1"/>
  <c r="A24" i="1"/>
  <c r="A25" i="1"/>
  <c r="A26" i="1"/>
  <c r="A27" i="1"/>
  <c r="A28" i="1"/>
  <c r="A21" i="1"/>
  <c r="E6" i="1"/>
  <c r="G13" i="1"/>
  <c r="A4" i="1"/>
  <c r="A19" i="1"/>
  <c r="A20" i="1"/>
  <c r="A18" i="1"/>
  <c r="A6" i="1"/>
  <c r="A5" i="1"/>
  <c r="A3" i="1"/>
  <c r="F16" i="1" l="1"/>
</calcChain>
</file>

<file path=xl/sharedStrings.xml><?xml version="1.0" encoding="utf-8"?>
<sst xmlns="http://schemas.openxmlformats.org/spreadsheetml/2006/main" count="63" uniqueCount="59">
  <si>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</si>
  <si>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</si>
  <si>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</si>
  <si>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</si>
  <si>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</si>
  <si>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</si>
  <si>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</si>
  <si>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</si>
  <si>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</si>
  <si>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</si>
  <si>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</si>
  <si>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</si>
  <si>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</si>
  <si>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</si>
  <si>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</si>
  <si>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</si>
  <si>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</si>
  <si>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</si>
  <si>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</si>
  <si>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</si>
  <si>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</si>
  <si>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</si>
  <si>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</si>
  <si>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</si>
  <si>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</si>
  <si>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</si>
  <si>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</si>
  <si>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</si>
  <si>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</si>
  <si>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</si>
  <si>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</si>
  <si>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</si>
  <si>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</si>
  <si>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</si>
  <si>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</si>
  <si>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</si>
  <si>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</si>
  <si>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</si>
  <si>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</si>
  <si>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</si>
  <si>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</si>
  <si>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</si>
  <si>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</si>
  <si>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</si>
  <si>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</si>
  <si>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</si>
  <si>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VEICULO TIPO AUTOMOTOR HATCH, ZERO KM, COM 05 LUGARES INCLUINDO O MOTORISTA, ZERO KM, MOTOR MÍNIMO 1.0, POTÊNCIA MÍNIMA 66 CV, MOTOR BICOMBUSTÍVEL (ALCOOL/GASOLINA), CÂMBIO DE 05 MARCHAS, DIREÇÃO HIDRÁULICA, ELETRO-HIDRÁULICA OU ELÉTRICA, AR CONDICIONADO, VIDROS ELÉTRICOS, TRAVAS ELÉTRICAS, SISTEMA DE FREIO COM ABS, AIRBAG DUPLO, TAPETES DE BORRACHA PARA O INTERIOR, COR BRANCA. TODOS OS DEMAIS ITENS ACESSÓRIOS EXIGIDOS PELO CÓDIGO BRASILEIRO DE TRÂNSITO, C. O GRAFISMO DEVERÁ SEGUIR O PROJETO PADRÃO DESTA PREFEITURA DE ACORDO COM A LOGOMARCA E BRASÃO. O MATERIAL A SER UTILIZADO DEVERÁ APRESENTAR CARACTERÍSTICAS PRÓPRIAS, BEM COMO OBSERVAR AS NORMAS E LEGISLAÇÃO ESPECÍFICA EM VIGOR.</t>
  </si>
  <si>
    <t>Unidades</t>
  </si>
  <si>
    <t>VEICULO TIPO MINIVAN DE MOTORIZAÇÃO E FREIOS 1.8 ECO FLEX LT; INJEÇÃO ELETRÔNICA DE COMBUSTIVEL, M.P.F.I, ZERO KM, ANO DE FABRICAÇÃO A PARTIR DE 2022, NUMERO DE CILINDROS, 4 EM LINHA; TAXA DE COMPRESSÃO: 10,5, TIPO DIANTEIRO TRANSVERSAL, GASOLINA E ETANOL, VÁLVULA TOTAL 08 (SOHC) TRANSMISSÃO TIPO MANUAL DE 05 VELOCIDADES OU AUTOMÁTICA DE 06 VELOCIDADES. FREIOS DIANTEIROS A DISCO VENTILADO, SISTEMA HIDRÁULICO COM DUPLO CIRCUITO DISTRIBUÍDO EM DIAGONAL, TRASEIROS A TAMBOR; 07 (SETE) LUGARES; COR BRANCA, AR CONDICIONADO 2.2 GRAFISMO. O GRAFISMO DEVERÁ SEGUIR O PROJETO PADRÃO DESTA PREFEITURA DE ACORDO COM A LOGOMARCA E BRASÃO TRADICIONAL DO ÓRGÃO ABRANGENDO AS PARTES LATERAIS, FRONTAL E TRASEIRA DO VEÍCULO, DEVENDO SER APLICADOS COM O MAIS ALTO PADRÃO DE QUALIDADE; OS ADESIVOS E/OU TINTAS A SEREM UTILIZADOS NO VEICULO DEVERÃO RESPEITAR AS CORES E PROPORÇÕES APRESENTADAS. O MATERIAL A SER UTILIZADO DEVERÁ APRESENTAR CARACTERÍSTICAS PRÓPRIAS, BEM COMO OBSERVAR AS NORMAS E LEGISLAÇÃO ESPECÍFICA EM VIGOR. O VEICULO DEVERÁ VIR ADESIVADO</t>
  </si>
  <si>
    <t>PREGÃO ELETRÔNICO Nº 084/2022</t>
  </si>
  <si>
    <t>AQUISIÇÃO DE VEÍCULOS AUTOMOTORES</t>
  </si>
  <si>
    <t>Sec. Saúde</t>
  </si>
  <si>
    <t>N.º 1801.1030400691.157-4490.52.00-13
N.º 1801.1030200321.036-4490.52.00-00
N.º 1801.1030200321.036-4490.52.00-13</t>
  </si>
  <si>
    <t>A entrega dos veículos deverá preceder de horário previamente agendado com o Fiscal do presente contrato, pelos telefones (22) 2531-2155/ (22) 2531-2251 / (22)98147-5891.</t>
  </si>
  <si>
    <t>Prazo máximo de entrega dos veículos de 30 (trinta) dias corridos, a contar da data de recebimento da nota de empenho e assinatura de pertinente contrato.</t>
  </si>
  <si>
    <t>O pagamento do objeto de que trata o PREGÃO ELETRÔNICO 084/2022, será efetuado pela Tesouraria da Prefeitura Municipal de Sumidouro.</t>
  </si>
  <si>
    <t>Prazo do Contrato: Entrega Imediata</t>
  </si>
  <si>
    <t>PROCESSO ADMINISTRATIVO N° 3485/2022 de 31/10/2022</t>
  </si>
  <si>
    <t>Abertura das Propostas: 20/12/2022,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</si>
</sst>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3485/22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1" t="s">
        <v>19</v>
      </c>
      <c r="B2" s="71"/>
      <c r="C2" s="71"/>
      <c r="D2" s="71"/>
      <c r="E2" s="71"/>
      <c r="F2" s="71"/>
      <c r="G2" s="71"/>
    </row>
    <row r="3" spans="1:13" x14ac:dyDescent="0.2">
      <c r="A3" s="71" t="str">
        <f>UPPER(Dados!B1&amp;"  -  "&amp;Dados!B4)</f>
        <v>PREGÃO ELETRÔNICO Nº 084/2022  -  ABERTURA DAS PROPOSTAS: 20/12/2022, ÀS 10:00HS</v>
      </c>
      <c r="B3" s="71"/>
      <c r="C3" s="71"/>
      <c r="D3" s="71"/>
      <c r="E3" s="71"/>
      <c r="F3" s="71"/>
      <c r="G3" s="71"/>
    </row>
    <row r="4" spans="1:13" x14ac:dyDescent="0.2">
      <c r="A4" s="72" t="str">
        <f>Dados!B3</f>
        <v>AQUISIÇÃO DE VEÍCULOS AUTOMOTORES</v>
      </c>
      <c r="B4" s="72"/>
      <c r="C4" s="72"/>
      <c r="D4" s="72"/>
      <c r="E4" s="72"/>
      <c r="F4" s="72"/>
      <c r="G4" s="72"/>
    </row>
    <row r="5" spans="1:13" x14ac:dyDescent="0.2">
      <c r="A5" s="71" t="str">
        <f>Dados!B2</f>
        <v>PROCESSO ADMINISTRATIVO N° 3485/2022 de 31/10/2022</v>
      </c>
      <c r="B5" s="71"/>
      <c r="C5" s="71"/>
      <c r="D5" s="71"/>
      <c r="E5" s="71"/>
      <c r="F5" s="71"/>
      <c r="G5" s="71"/>
    </row>
    <row r="6" spans="1:13" x14ac:dyDescent="0.2">
      <c r="A6" s="60" t="str">
        <f>Dados!B7</f>
        <v>MENOR PREÇO POR ITEM</v>
      </c>
      <c r="B6" s="60"/>
      <c r="C6" s="69" t="s">
        <v>29</v>
      </c>
      <c r="D6" s="69"/>
      <c r="E6" s="70">
        <f>Dados!B8</f>
        <v>579036.67999999993</v>
      </c>
      <c r="F6" s="70"/>
      <c r="G6" s="60"/>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8"/>
      <c r="L8" s="41"/>
    </row>
    <row r="9" spans="1:13" s="8" customFormat="1" ht="12" customHeight="1" x14ac:dyDescent="0.2">
      <c r="A9" s="16" t="s">
        <v>1</v>
      </c>
      <c r="B9" s="74"/>
      <c r="C9" s="74"/>
      <c r="D9" s="74"/>
      <c r="E9" s="74"/>
      <c r="F9" s="74"/>
      <c r="G9" s="74"/>
      <c r="H9" s="48"/>
      <c r="L9" s="41"/>
      <c r="M9" s="41"/>
    </row>
    <row r="10" spans="1:13" s="8" customFormat="1" ht="12" customHeight="1" x14ac:dyDescent="0.2">
      <c r="A10" s="16" t="s">
        <v>2</v>
      </c>
      <c r="B10" s="67"/>
      <c r="C10" s="29" t="s">
        <v>8</v>
      </c>
      <c r="D10" s="79"/>
      <c r="E10" s="79"/>
      <c r="F10" s="79"/>
      <c r="G10" s="79"/>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46.25" x14ac:dyDescent="0.2">
      <c r="A13" s="37">
        <v>1</v>
      </c>
      <c r="B13" s="35" t="s">
        <v>46</v>
      </c>
      <c r="C13" s="38" t="s">
        <v>47</v>
      </c>
      <c r="D13" s="56">
        <v>3</v>
      </c>
      <c r="E13" s="59">
        <v>87745.56</v>
      </c>
      <c r="F13" s="66"/>
      <c r="G13" s="39" t="str">
        <f>IF(F13="","",IF(ISTEXT(F13),"NC",F13*D13))</f>
        <v/>
      </c>
      <c r="H13" s="48"/>
      <c r="K13" s="7"/>
      <c r="L13" s="41"/>
    </row>
    <row r="14" spans="1:13" s="8" customFormat="1" ht="213.75" x14ac:dyDescent="0.2">
      <c r="A14" s="37">
        <v>2</v>
      </c>
      <c r="B14" s="35" t="s">
        <v>48</v>
      </c>
      <c r="C14" s="38" t="s">
        <v>47</v>
      </c>
      <c r="D14" s="56">
        <v>2</v>
      </c>
      <c r="E14" s="59">
        <v>157900</v>
      </c>
      <c r="F14" s="66"/>
      <c r="G14" s="39" t="str">
        <f t="shared" ref="G14" si="0">IF(F14="","",IF(ISTEXT(F14),"NC",F14*D14))</f>
        <v/>
      </c>
      <c r="H14" s="48"/>
      <c r="K14" s="7"/>
      <c r="L14" s="41"/>
    </row>
    <row r="15" spans="1:13" s="30" customFormat="1" ht="9" x14ac:dyDescent="0.2">
      <c r="A15" s="40"/>
      <c r="E15" s="54"/>
      <c r="F15" s="75" t="s">
        <v>27</v>
      </c>
      <c r="G15" s="76"/>
      <c r="H15" s="49"/>
      <c r="L15" s="43"/>
    </row>
    <row r="16" spans="1:13" ht="14.25" customHeight="1" x14ac:dyDescent="0.2">
      <c r="F16" s="77" t="str">
        <f>IF(SUM(G13:G14)=0,"",SUM(G13:G14))</f>
        <v/>
      </c>
      <c r="G16" s="78"/>
      <c r="H16" s="50"/>
    </row>
    <row r="17" spans="1:12" s="44" customFormat="1" ht="21.75" customHeight="1" x14ac:dyDescent="0.2">
      <c r="A17" s="68" t="str">
        <f>" - "&amp;Dados!B23</f>
        <v xml:space="preserve"> - A entrega dos veículos deverá preceder de horário previamente agendado com o Fiscal do presente contrato, pelos telefones (22) 2531-2155/ (22) 2531-2251 / (22)98147-5891.</v>
      </c>
      <c r="B17" s="68"/>
      <c r="C17" s="68"/>
      <c r="D17" s="68"/>
      <c r="E17" s="68"/>
      <c r="F17" s="68"/>
      <c r="G17" s="68"/>
      <c r="H17" s="51"/>
      <c r="L17" s="45"/>
    </row>
    <row r="18" spans="1:12" s="44" customFormat="1" ht="21.75" customHeight="1" x14ac:dyDescent="0.2">
      <c r="A18" s="68" t="str">
        <f>" - "&amp;Dados!B24</f>
        <v xml:space="preserve"> - Prazo máximo de entrega dos veículos de 30 (trinta) dias corridos, a contar da data de recebimento da nota de empenho e assinatura de pertinente contrato.</v>
      </c>
      <c r="B18" s="68"/>
      <c r="C18" s="68"/>
      <c r="D18" s="68"/>
      <c r="E18" s="68"/>
      <c r="F18" s="68"/>
      <c r="G18" s="68"/>
      <c r="H18" s="51"/>
      <c r="L18" s="45"/>
    </row>
    <row r="19" spans="1:12" s="44" customFormat="1" ht="9" x14ac:dyDescent="0.2">
      <c r="A19" s="68" t="str">
        <f>" - "&amp;Dados!B25</f>
        <v xml:space="preserve"> - O pagamento do objeto de que trata o PREGÃO ELETRÔNICO 084/2022, será efetuado pela Tesouraria da Prefeitura Municipal de Sumidouro.</v>
      </c>
      <c r="B19" s="68"/>
      <c r="C19" s="68"/>
      <c r="D19" s="68"/>
      <c r="E19" s="68"/>
      <c r="F19" s="68"/>
      <c r="G19" s="68"/>
      <c r="H19" s="51"/>
      <c r="L19" s="45"/>
    </row>
    <row r="20" spans="1:12" s="30" customFormat="1" ht="9" x14ac:dyDescent="0.2">
      <c r="A20" s="68" t="str">
        <f>" - "&amp;Dados!B26</f>
        <v xml:space="preserve"> - Proposta válida por 60 (sessenta) dias</v>
      </c>
      <c r="B20" s="68"/>
      <c r="C20" s="68"/>
      <c r="D20" s="68"/>
      <c r="E20" s="68"/>
      <c r="F20" s="68"/>
      <c r="G20" s="68"/>
      <c r="H20" s="49"/>
      <c r="L20" s="43"/>
    </row>
    <row r="21" spans="1:12" ht="21" customHeight="1" x14ac:dyDescent="0.2">
      <c r="A21" s="68" t="str">
        <f>" - "&amp;Dados!B28</f>
        <v xml:space="preserve"> - A Licitante poderá apresentar prospecto, ficha técnica ou outros documentos com informações que permitam a melhor identificação e qualificação do(s) item(ns) licitado(s);</v>
      </c>
      <c r="B21" s="68"/>
      <c r="C21" s="68"/>
      <c r="D21" s="68"/>
      <c r="E21" s="68"/>
      <c r="F21" s="68"/>
      <c r="G21" s="68"/>
      <c r="H21" s="52"/>
    </row>
    <row r="22" spans="1:12" ht="21.75" customHeight="1" x14ac:dyDescent="0.2">
      <c r="A22" s="68" t="str">
        <f>" - "&amp;Dados!B29</f>
        <v xml:space="preserve"> - A proposta de preços ajustada ao lance final deverá conter o valor numérico dos preços unitários e totais, não podendo exceder o valor do lance final;</v>
      </c>
      <c r="B22" s="68"/>
      <c r="C22" s="68"/>
      <c r="D22" s="68"/>
      <c r="E22" s="68"/>
      <c r="F22" s="68"/>
      <c r="G22" s="68"/>
      <c r="H22" s="52"/>
    </row>
    <row r="23" spans="1:12" ht="21.75" customHeight="1" x14ac:dyDescent="0.2">
      <c r="A23"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8"/>
      <c r="C23" s="68"/>
      <c r="D23" s="68"/>
      <c r="E23" s="68"/>
      <c r="F23" s="68"/>
      <c r="G23" s="68"/>
      <c r="H23" s="52"/>
    </row>
    <row r="24" spans="1:12" ht="21.75" customHeight="1" x14ac:dyDescent="0.2">
      <c r="A24"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8"/>
      <c r="C24" s="68"/>
      <c r="D24" s="68"/>
      <c r="E24" s="68"/>
      <c r="F24" s="68"/>
      <c r="G24" s="68"/>
      <c r="H24" s="52"/>
    </row>
    <row r="25" spans="1:12" ht="21.75" customHeight="1" x14ac:dyDescent="0.2">
      <c r="A25"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8"/>
      <c r="C25" s="68"/>
      <c r="D25" s="68"/>
      <c r="E25" s="68"/>
      <c r="F25" s="68"/>
      <c r="G25" s="68"/>
      <c r="H25" s="52"/>
    </row>
    <row r="26" spans="1:12" ht="21.75" customHeight="1" x14ac:dyDescent="0.2">
      <c r="A26" s="68" t="str">
        <f>" - "&amp;Dados!B33</f>
        <v xml:space="preserve"> - Declaramos que até a presente data inexistem fatos impeditivos a participação desta empresa ao presente certame licitatório, ciente da obrigatoriedade de declarar ocorrências posteriores;</v>
      </c>
      <c r="B26" s="68"/>
      <c r="C26" s="68"/>
      <c r="D26" s="68"/>
      <c r="E26" s="68"/>
      <c r="F26" s="68"/>
      <c r="G26" s="68"/>
      <c r="H26" s="52"/>
    </row>
    <row r="27" spans="1:12" ht="30" customHeight="1" x14ac:dyDescent="0.2">
      <c r="A27"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8"/>
      <c r="C27" s="68"/>
      <c r="D27" s="68"/>
      <c r="E27" s="68"/>
      <c r="F27" s="68"/>
      <c r="G27" s="68"/>
    </row>
    <row r="28" spans="1:12" ht="25.5" customHeight="1" x14ac:dyDescent="0.2">
      <c r="A28"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8"/>
      <c r="C28" s="68"/>
      <c r="D28" s="68"/>
      <c r="E28" s="68"/>
      <c r="F28" s="68"/>
      <c r="G28" s="68"/>
    </row>
  </sheetData>
  <sheetProtection algorithmName="SHA-512" hashValue="y0QAN15Ib9jermxKArbIS368WS4BXBIXC5IPIDBOQtgGE0rUc0aQEYPJTlHIHsm4tT+lKnvhXB+xWFJNqGk86w==" saltValue="a9uSSsYRVKkAlPDuLewG6Q==" spinCount="100000" sheet="1" objects="1" scenarios="1"/>
  <autoFilter ref="A11:G28" xr:uid="{00000000-0009-0000-0000-000000000000}"/>
  <mergeCells count="23">
    <mergeCell ref="A17:G17"/>
    <mergeCell ref="A18:G18"/>
    <mergeCell ref="A19:G19"/>
    <mergeCell ref="B8:G8"/>
    <mergeCell ref="A20:G20"/>
    <mergeCell ref="B9:G9"/>
    <mergeCell ref="F15:G15"/>
    <mergeCell ref="F16:G16"/>
    <mergeCell ref="D10:G10"/>
    <mergeCell ref="C6:D6"/>
    <mergeCell ref="E6:F6"/>
    <mergeCell ref="A2:G2"/>
    <mergeCell ref="A3:G3"/>
    <mergeCell ref="A4:G4"/>
    <mergeCell ref="A5:G5"/>
    <mergeCell ref="A27:G27"/>
    <mergeCell ref="A28:G28"/>
    <mergeCell ref="A21:G21"/>
    <mergeCell ref="A22:G22"/>
    <mergeCell ref="A23:G23"/>
    <mergeCell ref="A24:G24"/>
    <mergeCell ref="A25:G25"/>
    <mergeCell ref="A26:G26"/>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49</v>
      </c>
      <c r="E1" s="4"/>
      <c r="F1" s="4"/>
      <c r="G1" s="4"/>
    </row>
    <row r="2" spans="1:7" x14ac:dyDescent="0.2">
      <c r="A2" s="17" t="s">
        <v>10</v>
      </c>
      <c r="B2" s="5" t="s">
        <v>57</v>
      </c>
      <c r="E2" s="4"/>
      <c r="F2" s="4"/>
      <c r="G2" s="4"/>
    </row>
    <row r="3" spans="1:7" x14ac:dyDescent="0.2">
      <c r="A3" s="17" t="s">
        <v>11</v>
      </c>
      <c r="B3" s="5" t="s">
        <v>50</v>
      </c>
      <c r="C3" s="5"/>
      <c r="E3" s="62"/>
      <c r="F3" s="4"/>
      <c r="G3" s="4"/>
    </row>
    <row r="4" spans="1:7" x14ac:dyDescent="0.2">
      <c r="A4" s="17" t="s">
        <v>12</v>
      </c>
      <c r="B4" s="10" t="s">
        <v>58</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579036.67999999993</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5"/>
      <c r="E16" s="25"/>
      <c r="F16" s="4"/>
      <c r="G16" s="4"/>
    </row>
    <row r="17" spans="1:256" s="24" customFormat="1" x14ac:dyDescent="0.2">
      <c r="A17" s="23" t="s">
        <v>21</v>
      </c>
      <c r="B17" s="64" t="s">
        <v>51</v>
      </c>
      <c r="C17" s="25"/>
      <c r="D17" s="25"/>
      <c r="E17" s="25"/>
      <c r="F17" s="25"/>
      <c r="G17" s="25"/>
      <c r="H17" s="25"/>
      <c r="I17" s="25"/>
      <c r="J17" s="25"/>
      <c r="K17" s="25"/>
      <c r="L17" s="25"/>
      <c r="M17" s="25"/>
    </row>
    <row r="18" spans="1:256" s="24" customFormat="1" ht="38.25" x14ac:dyDescent="0.2">
      <c r="A18" s="23" t="s">
        <v>22</v>
      </c>
      <c r="B18" s="64" t="s">
        <v>52</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51" x14ac:dyDescent="0.2">
      <c r="A23" s="21" t="s">
        <v>15</v>
      </c>
      <c r="B23" s="22" t="s">
        <v>53</v>
      </c>
      <c r="E23" s="4"/>
      <c r="F23" s="4"/>
      <c r="G23" s="61"/>
    </row>
    <row r="24" spans="1:256" ht="38.25" x14ac:dyDescent="0.2">
      <c r="A24" s="21" t="s">
        <v>16</v>
      </c>
      <c r="B24" s="22" t="s">
        <v>54</v>
      </c>
      <c r="E24" s="4"/>
      <c r="F24" s="4"/>
      <c r="G24" s="61"/>
    </row>
    <row r="25" spans="1:256" ht="38.25" x14ac:dyDescent="0.2">
      <c r="A25" s="21" t="s">
        <v>17</v>
      </c>
      <c r="B25" s="57" t="s">
        <v>55</v>
      </c>
      <c r="C25" s="9"/>
      <c r="E25" s="4"/>
      <c r="F25" s="4"/>
      <c r="G25" s="61"/>
    </row>
    <row r="26" spans="1:256" ht="25.5" x14ac:dyDescent="0.2">
      <c r="A26" s="21" t="s">
        <v>18</v>
      </c>
      <c r="B26" s="22" t="s">
        <v>28</v>
      </c>
      <c r="E26" s="4"/>
      <c r="F26" s="4"/>
      <c r="G26" s="61"/>
    </row>
    <row r="27" spans="1:256" x14ac:dyDescent="0.2">
      <c r="A27" s="21" t="s">
        <v>32</v>
      </c>
      <c r="B27" s="65" t="s">
        <v>56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6</vt:i4>
      </vt:variant>
    </vt:vector>
  </HeadingPairs>
  <TitlesOfParts>
    <vt:vector size="8" baseType="lpstr">
      <vt:lpstr>Quadro de Preços</vt:lpstr>
      <vt:lpstr>Dados</vt:lpstr>
      <vt:lpstr>Dados!_GoBack</vt:lpstr>
      <vt:lpstr>'Quadro de Preços'!_Hlk103001899</vt:lpstr>
      <vt:lpstr>Dados!_Hlk94538542</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2022-11-30T19:56:52Z</cp:lastPrinted>
  <dcterms:created xsi:type="dcterms:W3CDTF">2006-04-18T17:38:46Z</dcterms:created>
  <dcterms:modified xsi:type="dcterms:W3CDTF">2022-12-02T11:58:02Z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