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licitacoes\2023\Pregão Eletronico\Pregão Eletrônico 092-23 - Eventual Locação Caminhão Munck e Caminhonete Com Escada - SMOTSP\"/>
    </mc:Choice>
  </mc:AlternateContent>
  <xr:revisionPtr revIDLastSave="0" documentId="13_ncr:1_{82DC285E-C08A-4C66-94B3-16D6B33BEB7E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adro de Preços" sheetId="1" r:id="rId1"/>
    <sheet name="Dados" sheetId="2" r:id="rId2"/>
  </sheets>
  <definedNames>
    <definedName name="_xlnm._FilterDatabase" localSheetId="0" hidden="1">'Quadro de Preços'!$A$11:$H$21</definedName>
    <definedName name="_xlnm.Print_Titles" localSheetId="0">'Quadro de Preços'!$1:$12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G16" i="1" s="1"/>
  <c r="H14" i="1"/>
  <c r="I14" i="1"/>
  <c r="I13" i="1"/>
  <c r="C7" i="1"/>
  <c r="A4" i="1"/>
  <c r="A20" i="1"/>
  <c r="A21" i="1"/>
  <c r="A19" i="1"/>
  <c r="A18" i="1"/>
  <c r="A6" i="1"/>
  <c r="A5" i="1"/>
  <c r="A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Licitacao</author>
  </authors>
  <commentList>
    <comment ref="I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Instruções:</t>
        </r>
        <r>
          <rPr>
            <sz val="8"/>
            <color indexed="81"/>
            <rFont val="Tahoma"/>
            <family val="2"/>
          </rPr>
          <t xml:space="preserve">
Este comentário não será impresso.
Deverão ser preenchidos todos os campos em amarelo, colocando "NC" nos itens não cotados. Os valores totais serão preenchidos automaticamente.
</t>
        </r>
      </text>
    </comment>
    <comment ref="I9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Configuração da Página:</t>
        </r>
        <r>
          <rPr>
            <sz val="8"/>
            <color indexed="81"/>
            <rFont val="Tahoma"/>
            <family val="2"/>
          </rPr>
          <t xml:space="preserve">
Esta página está configurada para papel A4. Os cabeçalhos se repetirão automaticamente.</t>
        </r>
      </text>
    </comment>
  </commentList>
</comments>
</file>

<file path=xl/sharedStrings.xml><?xml version="1.0" encoding="utf-8"?>
<sst xmlns="http://schemas.openxmlformats.org/spreadsheetml/2006/main" count="57" uniqueCount="54">
  <si>
    <t>Firma:</t>
  </si>
  <si>
    <t>End:</t>
  </si>
  <si>
    <t>CNPJ:</t>
  </si>
  <si>
    <t>ITEM</t>
  </si>
  <si>
    <t>DESCRIÇÃO</t>
  </si>
  <si>
    <t>UND</t>
  </si>
  <si>
    <t>QUANT</t>
  </si>
  <si>
    <t xml:space="preserve">Valor Total </t>
  </si>
  <si>
    <t>IE:</t>
  </si>
  <si>
    <t>Licitação:</t>
  </si>
  <si>
    <t>Processo:</t>
  </si>
  <si>
    <t>Objeto:</t>
  </si>
  <si>
    <t>Abertura:</t>
  </si>
  <si>
    <t>Homologação:</t>
  </si>
  <si>
    <t>Tipo:</t>
  </si>
  <si>
    <t>Entrega:</t>
  </si>
  <si>
    <t>Local Entrega:</t>
  </si>
  <si>
    <t>Condições  de Pagamento:</t>
  </si>
  <si>
    <t>Validade da Proposta:</t>
  </si>
  <si>
    <t>Contrato:</t>
  </si>
  <si>
    <t>Telefone:</t>
  </si>
  <si>
    <t>Setores:</t>
  </si>
  <si>
    <t>Dotação:</t>
  </si>
  <si>
    <t>Total Est.:</t>
  </si>
  <si>
    <t>Endereço:</t>
  </si>
  <si>
    <t>Valor Estimado</t>
  </si>
  <si>
    <t>Valor Proposto</t>
  </si>
  <si>
    <t>Valor Global:</t>
  </si>
  <si>
    <t>Proposta válida por 60 (sessenta) dias</t>
  </si>
  <si>
    <t>VALOR ESTIMADO:</t>
  </si>
  <si>
    <t>Prazo do Contrato:</t>
  </si>
  <si>
    <t xml:space="preserve"> CÓDIGO</t>
  </si>
  <si>
    <t>CHP</t>
  </si>
  <si>
    <t>H</t>
  </si>
  <si>
    <t>Prazo de Vigência da Ata: A contar da sua assinatura para um período de 12 meses.</t>
  </si>
  <si>
    <t>Todas as despesas relativas ao funcionamento e a manutenção do veículo, como combustíveis e correlatas deverão ser por conta da firma contratada.</t>
  </si>
  <si>
    <t>Todas as despesas e responsabilidades empregatícias com motorista e operadores de máquinas serão por conta da(s) firma(s) contratada(s).</t>
  </si>
  <si>
    <t>Secretaria Municipal de Obras</t>
  </si>
  <si>
    <t>GUINDAUTO HIDRÁULICO, CAPACIDADE MÁXIMA DE CARGA 6500 KG, MOMENTO MÁXIMO DE CARGA 5,8 TM, ALCANCE MÁXIMO HORIZONTAL 7,60 M, INCLUSIVE CAMINHÃO TOCO PBT 9.700 KG, POTÊNCIA DE 160 CV - CHP DIURNO.</t>
  </si>
  <si>
    <t>Representante:</t>
  </si>
  <si>
    <t>CPF:</t>
  </si>
  <si>
    <t>Enquadramento:</t>
  </si>
  <si>
    <t>ANEXO I - QUADRO DE PROPOSTAS</t>
  </si>
  <si>
    <t>CAMIONETE TIPO PICK-UP, COM CABINE SIMPLES E CACAMBA, TIPO LEVE, MOTOR BICOMBUSTIVEL (GASOLINA E ALCOOL) DE 1,6 LITROS, EQUIPADA COM ESCADA DE EXTENSAO GIRATORIA E BASCULANTE, COM SUPORTE, ACIONAMENTO MANUAL E TODOS OS IMPLEMENTOS NECESSARIOS PARA UM PERFEITO FUNCIONAMENTO, INCLUSIVE MOTORISTA</t>
  </si>
  <si>
    <t>SINAPI 91634</t>
  </si>
  <si>
    <t>EMOP 19.004.0047-C</t>
  </si>
  <si>
    <t>MENOR PREÇO POR ITEM</t>
  </si>
  <si>
    <t>PREGÃO ELETRÔNICO Nº 092/2023</t>
  </si>
  <si>
    <t>PROCESSO ADMINISTRATIVO Nº 2196/2023 de 15/06/2023</t>
  </si>
  <si>
    <t>EVENTUAL LOCAÇÃO DE CAMINHÃO MUNCK E CAMIONETE EQUIPADA COM ESCADA - SRP</t>
  </si>
  <si>
    <t>Homologação: __/__/2023</t>
  </si>
  <si>
    <t>Previsão Publicação: __/__/2023</t>
  </si>
  <si>
    <t>O pagamento do objeto de que trata o PREGÃO ELETRÔNICO 092/2023, e consequente contrato serão efetuados pela Tesouraria da Prefeitura Municipal de Sumidouro.</t>
  </si>
  <si>
    <t>Abertura das Propostas: 04/09/2023 às 10:00hs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</si>
</sst>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&quot;R$ &quot;#,##0.00"/>
    <numFmt numFmtId="168" formatCode="00"/>
    <numFmt numFmtId="169" formatCode="#,##0.00#"/>
    <numFmt numFmtId="170" formatCode="0.00#"/>
  </numFmts>
  <fonts count="1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4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hair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23"/>
      </left>
      <right style="hair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/>
      <right style="hair">
        <color indexed="23"/>
      </right>
      <top style="thin">
        <color indexed="23"/>
      </top>
      <bottom style="thin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64"/>
      </right>
      <top style="hair">
        <color indexed="23"/>
      </top>
      <bottom style="hair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23"/>
      </left>
      <right/>
      <top/>
      <bottom style="hair">
        <color indexed="22"/>
      </bottom>
      <diagonal/>
    </border>
    <border>
      <left/>
      <right style="hair">
        <color indexed="64"/>
      </right>
      <top/>
      <bottom style="hair">
        <color indexed="22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55"/>
      </top>
      <bottom/>
      <diagonal/>
    </border>
    <border>
      <left/>
      <right style="hair">
        <color indexed="64"/>
      </right>
      <top style="hair">
        <color indexed="55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4" fontId="2" fillId="0" borderId="0" xfId="0" applyNumberFormat="1" applyFont="1" applyAlignment="1" applyProtection="1">
      <alignment horizontal="center" vertical="center" wrapText="1"/>
      <protection hidden="1"/>
    </xf>
    <xf numFmtId="165" fontId="2" fillId="0" borderId="0" xfId="2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 applyAlignment="1" applyProtection="1">
      <alignment vertical="center"/>
      <protection hidden="1"/>
    </xf>
    <xf numFmtId="4" fontId="9" fillId="0" borderId="0" xfId="0" applyNumberFormat="1" applyFont="1" applyAlignment="1" applyProtection="1">
      <alignment vertical="center" wrapText="1"/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11" fillId="0" borderId="0" xfId="0" applyFont="1" applyAlignment="1" applyProtection="1">
      <alignment vertical="center" wrapText="1"/>
      <protection hidden="1"/>
    </xf>
    <xf numFmtId="49" fontId="0" fillId="0" borderId="0" xfId="0" applyNumberFormat="1"/>
    <xf numFmtId="170" fontId="5" fillId="0" borderId="0" xfId="0" applyNumberFormat="1" applyFont="1" applyAlignment="1" applyProtection="1">
      <alignment vertical="center"/>
      <protection hidden="1"/>
    </xf>
    <xf numFmtId="170" fontId="2" fillId="0" borderId="0" xfId="2" applyNumberFormat="1" applyFont="1" applyBorder="1" applyAlignment="1" applyProtection="1">
      <alignment horizontal="center" vertical="center" wrapText="1"/>
      <protection hidden="1"/>
    </xf>
    <xf numFmtId="169" fontId="2" fillId="0" borderId="0" xfId="0" applyNumberFormat="1" applyFont="1" applyAlignment="1" applyProtection="1">
      <alignment horizontal="center" vertical="center" wrapText="1"/>
      <protection hidden="1"/>
    </xf>
    <xf numFmtId="169" fontId="5" fillId="0" borderId="0" xfId="0" applyNumberFormat="1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0" fillId="2" borderId="1" xfId="0" applyFill="1" applyBorder="1"/>
    <xf numFmtId="0" fontId="0" fillId="3" borderId="1" xfId="0" applyFill="1" applyBorder="1" applyAlignment="1">
      <alignment vertical="center" wrapText="1"/>
    </xf>
    <xf numFmtId="0" fontId="0" fillId="3" borderId="1" xfId="0" applyFill="1" applyBorder="1"/>
    <xf numFmtId="49" fontId="0" fillId="3" borderId="1" xfId="0" applyNumberFormat="1" applyFill="1" applyBorder="1"/>
    <xf numFmtId="0" fontId="0" fillId="4" borderId="1" xfId="0" applyFill="1" applyBorder="1" applyAlignment="1">
      <alignment vertical="center" wrapText="1"/>
    </xf>
    <xf numFmtId="0" fontId="0" fillId="0" borderId="0" xfId="0" applyAlignment="1">
      <alignment wrapText="1"/>
    </xf>
    <xf numFmtId="0" fontId="0" fillId="5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6" borderId="1" xfId="0" applyFill="1" applyBorder="1" applyAlignment="1">
      <alignment vertical="center"/>
    </xf>
    <xf numFmtId="0" fontId="10" fillId="0" borderId="0" xfId="0" applyFont="1" applyAlignment="1" applyProtection="1">
      <alignment horizontal="right"/>
      <protection hidden="1"/>
    </xf>
    <xf numFmtId="167" fontId="0" fillId="0" borderId="0" xfId="0" applyNumberFormat="1" applyAlignment="1">
      <alignment horizontal="left"/>
    </xf>
    <xf numFmtId="4" fontId="13" fillId="0" borderId="0" xfId="0" applyNumberFormat="1" applyFont="1" applyAlignment="1" applyProtection="1">
      <alignment vertical="center" wrapText="1"/>
      <protection hidden="1"/>
    </xf>
    <xf numFmtId="0" fontId="13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4" fontId="4" fillId="0" borderId="0" xfId="0" applyNumberFormat="1" applyFont="1" applyAlignment="1" applyProtection="1">
      <alignment horizontal="center" vertical="center"/>
      <protection hidden="1"/>
    </xf>
    <xf numFmtId="169" fontId="4" fillId="0" borderId="0" xfId="0" applyNumberFormat="1" applyFont="1" applyAlignment="1" applyProtection="1">
      <alignment horizontal="center" vertical="center"/>
      <protection hidden="1"/>
    </xf>
    <xf numFmtId="170" fontId="4" fillId="0" borderId="0" xfId="0" applyNumberFormat="1" applyFont="1" applyAlignment="1" applyProtection="1">
      <alignment horizontal="center" vertical="center"/>
      <protection hidden="1"/>
    </xf>
    <xf numFmtId="168" fontId="13" fillId="0" borderId="0" xfId="0" applyNumberFormat="1" applyFont="1" applyAlignment="1" applyProtection="1">
      <alignment vertical="center" wrapText="1"/>
      <protection hidden="1"/>
    </xf>
    <xf numFmtId="0" fontId="10" fillId="7" borderId="2" xfId="0" applyFont="1" applyFill="1" applyBorder="1" applyAlignment="1" applyProtection="1">
      <alignment horizontal="center" vertical="center" wrapText="1"/>
      <protection hidden="1"/>
    </xf>
    <xf numFmtId="0" fontId="10" fillId="7" borderId="3" xfId="0" applyFont="1" applyFill="1" applyBorder="1" applyAlignment="1" applyProtection="1">
      <alignment horizontal="center" vertical="center" wrapText="1"/>
      <protection hidden="1"/>
    </xf>
    <xf numFmtId="0" fontId="10" fillId="7" borderId="4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left" vertical="center"/>
      <protection hidden="1"/>
    </xf>
    <xf numFmtId="169" fontId="10" fillId="7" borderId="3" xfId="0" applyNumberFormat="1" applyFont="1" applyFill="1" applyBorder="1" applyAlignment="1" applyProtection="1">
      <alignment horizontal="center" vertical="center" wrapText="1"/>
      <protection hidden="1"/>
    </xf>
    <xf numFmtId="166" fontId="2" fillId="0" borderId="0" xfId="1" applyFont="1" applyBorder="1" applyAlignment="1" applyProtection="1">
      <alignment horizontal="center" vertical="center" wrapText="1"/>
      <protection hidden="1"/>
    </xf>
    <xf numFmtId="168" fontId="15" fillId="0" borderId="5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169" fontId="16" fillId="0" borderId="6" xfId="0" applyNumberFormat="1" applyFont="1" applyBorder="1" applyAlignment="1">
      <alignment horizontal="center" vertical="center" wrapText="1"/>
    </xf>
    <xf numFmtId="0" fontId="10" fillId="7" borderId="8" xfId="0" applyFont="1" applyFill="1" applyBorder="1" applyAlignment="1" applyProtection="1">
      <alignment horizontal="center" vertical="center" wrapText="1"/>
      <protection hidden="1"/>
    </xf>
    <xf numFmtId="168" fontId="15" fillId="0" borderId="9" xfId="0" applyNumberFormat="1" applyFont="1" applyBorder="1" applyAlignment="1">
      <alignment horizontal="center" vertical="center" wrapText="1"/>
    </xf>
    <xf numFmtId="4" fontId="10" fillId="0" borderId="10" xfId="2" applyNumberFormat="1" applyFont="1" applyFill="1" applyBorder="1" applyAlignment="1" applyProtection="1">
      <alignment horizontal="center" vertical="center" wrapText="1"/>
      <protection hidden="1"/>
    </xf>
    <xf numFmtId="167" fontId="17" fillId="0" borderId="0" xfId="1" applyNumberFormat="1" applyFont="1" applyBorder="1" applyAlignment="1" applyProtection="1">
      <alignment horizontal="left" vertical="center"/>
      <protection hidden="1"/>
    </xf>
    <xf numFmtId="2" fontId="16" fillId="0" borderId="6" xfId="0" applyNumberFormat="1" applyFont="1" applyBorder="1" applyAlignment="1">
      <alignment horizontal="center" vertical="center" wrapText="1"/>
    </xf>
    <xf numFmtId="4" fontId="5" fillId="0" borderId="0" xfId="0" applyNumberFormat="1" applyFont="1" applyAlignment="1" applyProtection="1">
      <alignment vertical="center"/>
      <protection hidden="1"/>
    </xf>
    <xf numFmtId="4" fontId="10" fillId="7" borderId="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vertical="center" wrapText="1"/>
    </xf>
    <xf numFmtId="0" fontId="15" fillId="8" borderId="11" xfId="0" applyFont="1" applyFill="1" applyBorder="1"/>
    <xf numFmtId="169" fontId="14" fillId="0" borderId="6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1" fillId="0" borderId="0" xfId="0" applyFont="1" applyAlignment="1">
      <alignment wrapText="1"/>
    </xf>
    <xf numFmtId="164" fontId="18" fillId="3" borderId="12" xfId="2" applyNumberFormat="1" applyFont="1" applyFill="1" applyBorder="1" applyAlignment="1" applyProtection="1">
      <alignment horizontal="left" vertical="center" wrapText="1"/>
      <protection hidden="1"/>
    </xf>
    <xf numFmtId="164" fontId="18" fillId="3" borderId="13" xfId="2" applyNumberFormat="1" applyFont="1" applyFill="1" applyBorder="1" applyAlignment="1" applyProtection="1">
      <alignment horizontal="left" vertical="center" wrapText="1"/>
      <protection hidden="1"/>
    </xf>
    <xf numFmtId="0" fontId="10" fillId="0" borderId="0" xfId="0" applyFont="1" applyAlignment="1" applyProtection="1">
      <alignment horizontal="left" vertical="center" wrapText="1"/>
      <protection hidden="1"/>
    </xf>
    <xf numFmtId="0" fontId="10" fillId="0" borderId="0" xfId="0" applyFont="1" applyAlignment="1" applyProtection="1">
      <alignment vertical="center"/>
      <protection hidden="1"/>
    </xf>
    <xf numFmtId="3" fontId="10" fillId="0" borderId="7" xfId="0" applyNumberFormat="1" applyFont="1" applyBorder="1" applyAlignment="1" applyProtection="1">
      <alignment horizontal="left"/>
      <protection locked="0"/>
    </xf>
    <xf numFmtId="0" fontId="10" fillId="0" borderId="7" xfId="0" applyFont="1" applyBorder="1" applyAlignment="1" applyProtection="1">
      <alignment horizontal="left"/>
      <protection locked="0"/>
    </xf>
    <xf numFmtId="3" fontId="10" fillId="0" borderId="14" xfId="0" applyNumberFormat="1" applyFont="1" applyBorder="1" applyAlignment="1" applyProtection="1">
      <alignment horizontal="left"/>
      <protection locked="0"/>
    </xf>
    <xf numFmtId="169" fontId="12" fillId="3" borderId="15" xfId="0" applyNumberFormat="1" applyFont="1" applyFill="1" applyBorder="1" applyAlignment="1" applyProtection="1">
      <alignment horizontal="left" vertical="center" wrapText="1"/>
      <protection hidden="1"/>
    </xf>
    <xf numFmtId="169" fontId="12" fillId="3" borderId="16" xfId="0" applyNumberFormat="1" applyFont="1" applyFill="1" applyBorder="1" applyAlignment="1" applyProtection="1">
      <alignment horizontal="left" vertical="center" wrapText="1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</cellXfs>
  <cellStyles count="3">
    <cellStyle name="Moeda" xfId="1" builtinId="4"/>
    <cellStyle name="Normal" xfId="0" builtinId="0"/>
    <cellStyle name="Vírgula" xfId="2" builtinId="3"/>
  </cellStyles>
  <dxfs count="10"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/>
        <strike val="0"/>
        <condense val="0"/>
        <extend val="0"/>
        <u val="none"/>
      </font>
      <fill>
        <patternFill>
          <bgColor indexed="4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u val="double"/>
      </font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ont>
        <b/>
        <i/>
        <strike val="0"/>
        <condense val="0"/>
        <extend val="0"/>
        <u val="double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0</xdr:row>
      <xdr:rowOff>0</xdr:rowOff>
    </xdr:from>
    <xdr:to>
      <xdr:col>3</xdr:col>
      <xdr:colOff>438150</xdr:colOff>
      <xdr:row>0</xdr:row>
      <xdr:rowOff>695325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CF1124EE-EB8B-10CA-C199-CBF67F12FBA4}"/>
            </a:ext>
          </a:extLst>
        </xdr:cNvPr>
        <xdr:cNvSpPr txBox="1">
          <a:spLocks noChangeArrowheads="1"/>
        </xdr:cNvSpPr>
      </xdr:nvSpPr>
      <xdr:spPr bwMode="auto">
        <a:xfrm>
          <a:off x="904875" y="0"/>
          <a:ext cx="43434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Estado do Rio de Janeiro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PREFEITURA MUNICIPAL DE SUMIDOURO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CNPJ: 32.165.706/0001-08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Rua Alfredo Chaves, 39 - Centro – Sumidouro/RJ – CEP 28637-000</a:t>
          </a: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257175</xdr:colOff>
      <xdr:row>0</xdr:row>
      <xdr:rowOff>676275</xdr:rowOff>
    </xdr:to>
    <xdr:pic>
      <xdr:nvPicPr>
        <xdr:cNvPr id="1094" name="Picture 2" descr="brasãoGIF_300dpi">
          <a:extLst>
            <a:ext uri="{FF2B5EF4-FFF2-40B4-BE49-F238E27FC236}">
              <a16:creationId xmlns:a16="http://schemas.microsoft.com/office/drawing/2014/main" id="{8A3718A5-F8E0-9537-2431-DB363C009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53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361950</xdr:colOff>
      <xdr:row>0</xdr:row>
      <xdr:rowOff>323850</xdr:rowOff>
    </xdr:from>
    <xdr:to>
      <xdr:col>7</xdr:col>
      <xdr:colOff>809625</xdr:colOff>
      <xdr:row>3</xdr:row>
      <xdr:rowOff>114300</xdr:rowOff>
    </xdr:to>
    <xdr:grpSp>
      <xdr:nvGrpSpPr>
        <xdr:cNvPr id="1095" name="Group 41">
          <a:extLst>
            <a:ext uri="{FF2B5EF4-FFF2-40B4-BE49-F238E27FC236}">
              <a16:creationId xmlns:a16="http://schemas.microsoft.com/office/drawing/2014/main" id="{0281665D-56F6-0A02-8BBE-26EC10AA3FA3}"/>
            </a:ext>
          </a:extLst>
        </xdr:cNvPr>
        <xdr:cNvGrpSpPr>
          <a:grpSpLocks/>
        </xdr:cNvGrpSpPr>
      </xdr:nvGrpSpPr>
      <xdr:grpSpPr bwMode="auto">
        <a:xfrm>
          <a:off x="6372225" y="323850"/>
          <a:ext cx="1885950" cy="857250"/>
          <a:chOff x="520" y="6"/>
          <a:chExt cx="188" cy="90"/>
        </a:xfrm>
      </xdr:grpSpPr>
      <xdr:sp macro="" textlink="">
        <xdr:nvSpPr>
          <xdr:cNvPr id="1066" name="Caixa de texto 2">
            <a:extLst>
              <a:ext uri="{FF2B5EF4-FFF2-40B4-BE49-F238E27FC236}">
                <a16:creationId xmlns:a16="http://schemas.microsoft.com/office/drawing/2014/main" id="{FC6E00B6-8E99-94DF-A7A5-C39D660CD8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0" y="6"/>
            <a:ext cx="188" cy="9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COMISSÃO PERMANENTE DE LICITAÇÕES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PROCESSO ________________________ 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RÚBRICA  ______________ FLS _______</a:t>
            </a: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67" name="Caixa de texto 3">
            <a:extLst>
              <a:ext uri="{FF2B5EF4-FFF2-40B4-BE49-F238E27FC236}">
                <a16:creationId xmlns:a16="http://schemas.microsoft.com/office/drawing/2014/main" id="{0DC52239-249A-3280-E557-B93F9C18875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5" y="19"/>
            <a:ext cx="100" cy="32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2196/23</a:t>
            </a:r>
          </a:p>
          <a:p>
            <a:pPr algn="l" rtl="0">
              <a:lnSpc>
                <a:spcPts val="1200"/>
              </a:lnSpc>
              <a:defRPr sz="1000"/>
            </a:pPr>
            <a:endPara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A1:L32"/>
  <sheetViews>
    <sheetView tabSelected="1" zoomScaleNormal="100" workbookViewId="0">
      <selection activeCell="G13" sqref="G13"/>
    </sheetView>
  </sheetViews>
  <sheetFormatPr defaultRowHeight="12.75" x14ac:dyDescent="0.2"/>
  <cols>
    <col min="1" max="1" width="6.5703125" style="1" customWidth="1"/>
    <col min="2" max="2" width="12.5703125" style="1" customWidth="1"/>
    <col min="3" max="3" width="52.42578125" style="2" customWidth="1"/>
    <col min="4" max="4" width="9.7109375" style="1" customWidth="1"/>
    <col min="5" max="5" width="8.85546875" style="1" customWidth="1"/>
    <col min="6" max="6" width="10.140625" style="3" customWidth="1"/>
    <col min="7" max="7" width="11.42578125" style="15" customWidth="1"/>
    <col min="8" max="8" width="13.28515625" style="14" customWidth="1"/>
    <col min="9" max="9" width="8.85546875" style="2" hidden="1" customWidth="1"/>
    <col min="10" max="10" width="11.5703125" style="2" customWidth="1"/>
    <col min="11" max="16" width="9.140625" style="2"/>
    <col min="17" max="17" width="10" style="2" bestFit="1" customWidth="1"/>
    <col min="18" max="16384" width="9.140625" style="2"/>
  </cols>
  <sheetData>
    <row r="1" spans="1:12" ht="58.5" customHeight="1" x14ac:dyDescent="0.2">
      <c r="I1" s="4"/>
    </row>
    <row r="2" spans="1:12" x14ac:dyDescent="0.2">
      <c r="A2" s="62" t="s">
        <v>42</v>
      </c>
      <c r="B2" s="62"/>
      <c r="C2" s="62"/>
      <c r="D2" s="62"/>
      <c r="E2" s="62"/>
      <c r="F2" s="62"/>
      <c r="G2" s="62"/>
      <c r="H2" s="62"/>
    </row>
    <row r="3" spans="1:12" x14ac:dyDescent="0.2">
      <c r="A3" s="62" t="str">
        <f>UPPER(Dados!B1&amp;"  -  "&amp;Dados!B4)</f>
        <v>PREGÃO ELETRÔNICO Nº 092/2023  -  ABERTURA DAS PROPOSTAS: 04/09/2023 ÀS 10:00HS</v>
      </c>
      <c r="B3" s="62"/>
      <c r="C3" s="62"/>
      <c r="D3" s="62"/>
      <c r="E3" s="62"/>
      <c r="F3" s="62"/>
      <c r="G3" s="62"/>
      <c r="H3" s="62"/>
    </row>
    <row r="4" spans="1:12" x14ac:dyDescent="0.2">
      <c r="A4" s="68" t="str">
        <f>Dados!B3</f>
        <v>EVENTUAL LOCAÇÃO DE CAMINHÃO MUNCK E CAMIONETE EQUIPADA COM ESCADA - SRP</v>
      </c>
      <c r="B4" s="68"/>
      <c r="C4" s="68"/>
      <c r="D4" s="68"/>
      <c r="E4" s="68"/>
      <c r="F4" s="68"/>
      <c r="G4" s="68"/>
      <c r="H4" s="68"/>
    </row>
    <row r="5" spans="1:12" x14ac:dyDescent="0.2">
      <c r="A5" s="62" t="str">
        <f>Dados!B2</f>
        <v>PROCESSO ADMINISTRATIVO Nº 2196/2023 de 15/06/2023</v>
      </c>
      <c r="B5" s="62"/>
      <c r="C5" s="62"/>
      <c r="D5" s="62"/>
      <c r="E5" s="62"/>
      <c r="F5" s="62"/>
      <c r="G5" s="62"/>
      <c r="H5" s="62"/>
    </row>
    <row r="6" spans="1:12" x14ac:dyDescent="0.2">
      <c r="A6" s="62" t="str">
        <f>Dados!B7</f>
        <v>MENOR PREÇO POR ITEM</v>
      </c>
      <c r="B6" s="62"/>
      <c r="C6" s="62"/>
      <c r="D6" s="62"/>
      <c r="E6" s="62"/>
      <c r="F6" s="62"/>
      <c r="G6" s="62"/>
      <c r="H6" s="62"/>
    </row>
    <row r="7" spans="1:12" ht="13.5" customHeight="1" x14ac:dyDescent="0.2">
      <c r="A7" s="69" t="s">
        <v>29</v>
      </c>
      <c r="B7" s="69"/>
      <c r="C7" s="50">
        <f>Dados!B8</f>
        <v>810564.4800000001</v>
      </c>
      <c r="D7" s="8"/>
      <c r="E7" s="8"/>
      <c r="F7" s="52"/>
      <c r="G7" s="16"/>
      <c r="H7" s="13"/>
    </row>
    <row r="8" spans="1:12" s="10" customFormat="1" ht="12" customHeight="1" x14ac:dyDescent="0.2">
      <c r="A8" s="17" t="s">
        <v>0</v>
      </c>
      <c r="B8" s="63"/>
      <c r="C8" s="63"/>
      <c r="D8" s="63"/>
      <c r="E8" s="63"/>
      <c r="F8" s="63"/>
      <c r="G8" s="63"/>
      <c r="H8" s="63"/>
    </row>
    <row r="9" spans="1:12" s="10" customFormat="1" ht="12" customHeight="1" x14ac:dyDescent="0.2">
      <c r="A9" s="17" t="s">
        <v>1</v>
      </c>
      <c r="B9" s="65"/>
      <c r="C9" s="65"/>
      <c r="D9" s="65"/>
      <c r="E9" s="65"/>
      <c r="F9" s="65"/>
      <c r="G9" s="65"/>
      <c r="H9" s="65"/>
    </row>
    <row r="10" spans="1:12" s="10" customFormat="1" ht="12" customHeight="1" x14ac:dyDescent="0.2">
      <c r="A10" s="17" t="s">
        <v>2</v>
      </c>
      <c r="B10" s="63"/>
      <c r="C10" s="64"/>
      <c r="D10" s="28" t="s">
        <v>8</v>
      </c>
      <c r="E10" s="63"/>
      <c r="F10" s="64"/>
      <c r="G10" s="64"/>
      <c r="H10" s="64"/>
    </row>
    <row r="11" spans="1:12" ht="4.5" customHeight="1" x14ac:dyDescent="0.2">
      <c r="A11" s="5"/>
      <c r="B11" s="5"/>
      <c r="C11" s="32"/>
      <c r="D11" s="32"/>
      <c r="E11" s="32"/>
      <c r="F11" s="33"/>
      <c r="G11" s="34"/>
      <c r="H11" s="35"/>
    </row>
    <row r="12" spans="1:12" s="10" customFormat="1" ht="22.5" x14ac:dyDescent="0.2">
      <c r="A12" s="37" t="s">
        <v>3</v>
      </c>
      <c r="B12" s="47" t="s">
        <v>31</v>
      </c>
      <c r="C12" s="38" t="s">
        <v>4</v>
      </c>
      <c r="D12" s="38" t="s">
        <v>5</v>
      </c>
      <c r="E12" s="38" t="s">
        <v>6</v>
      </c>
      <c r="F12" s="53" t="s">
        <v>25</v>
      </c>
      <c r="G12" s="41" t="s">
        <v>26</v>
      </c>
      <c r="H12" s="39" t="s">
        <v>7</v>
      </c>
    </row>
    <row r="13" spans="1:12" s="10" customFormat="1" ht="48" x14ac:dyDescent="0.2">
      <c r="A13" s="43">
        <v>1</v>
      </c>
      <c r="B13" s="48" t="s">
        <v>44</v>
      </c>
      <c r="C13" s="44" t="s">
        <v>38</v>
      </c>
      <c r="D13" s="45" t="s">
        <v>32</v>
      </c>
      <c r="E13" s="51">
        <v>2112</v>
      </c>
      <c r="F13" s="46">
        <v>274.85000000000002</v>
      </c>
      <c r="G13" s="56"/>
      <c r="H13" s="49" t="str">
        <f>IF(G13="","",IF(ISTEXT(G13),"NC",G13*E13))</f>
        <v/>
      </c>
      <c r="I13" s="9">
        <f>F13*E13</f>
        <v>580483.20000000007</v>
      </c>
      <c r="L13" s="9"/>
    </row>
    <row r="14" spans="1:12" s="10" customFormat="1" ht="84" x14ac:dyDescent="0.2">
      <c r="A14" s="43">
        <v>2</v>
      </c>
      <c r="B14" s="48" t="s">
        <v>45</v>
      </c>
      <c r="C14" s="44" t="s">
        <v>43</v>
      </c>
      <c r="D14" s="45" t="s">
        <v>33</v>
      </c>
      <c r="E14" s="51">
        <v>2112</v>
      </c>
      <c r="F14" s="46">
        <v>108.94</v>
      </c>
      <c r="G14" s="56"/>
      <c r="H14" s="49" t="str">
        <f>IF(G14="","",IF(ISTEXT(G14),"NC",G14*E14))</f>
        <v/>
      </c>
      <c r="I14" s="9">
        <f>F14*E14</f>
        <v>230081.28</v>
      </c>
      <c r="L14" s="9"/>
    </row>
    <row r="15" spans="1:12" s="31" customFormat="1" ht="9" x14ac:dyDescent="0.2">
      <c r="A15" s="36"/>
      <c r="B15" s="36"/>
      <c r="F15" s="30"/>
      <c r="G15" s="66" t="s">
        <v>27</v>
      </c>
      <c r="H15" s="67"/>
      <c r="I15" s="30"/>
    </row>
    <row r="16" spans="1:12" ht="15.75" x14ac:dyDescent="0.2">
      <c r="G16" s="59" t="str">
        <f>IF(SUM(H13:H14)=0,"",SUM(H13:H14))</f>
        <v/>
      </c>
      <c r="H16" s="60"/>
      <c r="I16" s="11"/>
    </row>
    <row r="17" spans="1:9" ht="7.5" customHeight="1" x14ac:dyDescent="0.2">
      <c r="H17" s="3"/>
      <c r="I17" s="11"/>
    </row>
    <row r="18" spans="1:9" s="40" customFormat="1" ht="11.25" x14ac:dyDescent="0.2">
      <c r="A18" s="61" t="str">
        <f>" - "&amp;Dados!B23</f>
        <v xml:space="preserve"> - Todas as despesas relativas ao funcionamento e a manutenção do veículo, como combustíveis e correlatas deverão ser por conta da firma contratada.</v>
      </c>
      <c r="B18" s="61"/>
      <c r="C18" s="61"/>
      <c r="D18" s="61"/>
      <c r="E18" s="61"/>
      <c r="F18" s="61"/>
      <c r="G18" s="61"/>
      <c r="H18" s="61"/>
    </row>
    <row r="19" spans="1:9" s="40" customFormat="1" ht="11.25" x14ac:dyDescent="0.2">
      <c r="A19" s="61" t="str">
        <f>" - "&amp;Dados!B24</f>
        <v xml:space="preserve"> - Todas as despesas e responsabilidades empregatícias com motorista e operadores de máquinas serão por conta da(s) firma(s) contratada(s).</v>
      </c>
      <c r="B19" s="61"/>
      <c r="C19" s="61"/>
      <c r="D19" s="61"/>
      <c r="E19" s="61"/>
      <c r="F19" s="61"/>
      <c r="G19" s="61"/>
      <c r="H19" s="61"/>
    </row>
    <row r="20" spans="1:9" s="40" customFormat="1" ht="22.5" customHeight="1" x14ac:dyDescent="0.2">
      <c r="A20" s="61" t="str">
        <f>" - "&amp;Dados!B25</f>
        <v xml:space="preserve"> - O pagamento do objeto de que trata o PREGÃO ELETRÔNICO 092/2023, e consequente contrato serão efetuados pela Tesouraria da Prefeitura Municipal de Sumidouro.</v>
      </c>
      <c r="B20" s="61"/>
      <c r="C20" s="61"/>
      <c r="D20" s="61"/>
      <c r="E20" s="61"/>
      <c r="F20" s="61"/>
      <c r="G20" s="61"/>
      <c r="H20" s="61"/>
    </row>
    <row r="21" spans="1:9" s="10" customFormat="1" ht="11.25" x14ac:dyDescent="0.2">
      <c r="A21" s="61" t="str">
        <f>" - "&amp;Dados!B26</f>
        <v xml:space="preserve"> - Proposta válida por 60 (sessenta) dias</v>
      </c>
      <c r="B21" s="61"/>
      <c r="C21" s="61"/>
      <c r="D21" s="61"/>
      <c r="E21" s="61"/>
      <c r="F21" s="61"/>
      <c r="G21" s="61"/>
      <c r="H21" s="61"/>
    </row>
    <row r="28" spans="1:9" ht="12.75" customHeight="1" x14ac:dyDescent="0.2">
      <c r="C28" s="1"/>
      <c r="H28" s="1"/>
    </row>
    <row r="29" spans="1:9" x14ac:dyDescent="0.2">
      <c r="C29" s="1"/>
      <c r="H29" s="1"/>
    </row>
    <row r="30" spans="1:9" x14ac:dyDescent="0.2">
      <c r="C30" s="42"/>
      <c r="H30" s="1"/>
    </row>
    <row r="31" spans="1:9" x14ac:dyDescent="0.2">
      <c r="C31" s="1"/>
      <c r="H31" s="1"/>
    </row>
    <row r="32" spans="1:9" x14ac:dyDescent="0.2">
      <c r="C32" s="1"/>
      <c r="H32" s="1"/>
    </row>
  </sheetData>
  <autoFilter ref="A11:H21" xr:uid="{00000000-0009-0000-0000-000000000000}"/>
  <mergeCells count="16">
    <mergeCell ref="G16:H16"/>
    <mergeCell ref="A21:H21"/>
    <mergeCell ref="A2:H2"/>
    <mergeCell ref="A18:H18"/>
    <mergeCell ref="A19:H19"/>
    <mergeCell ref="A20:H20"/>
    <mergeCell ref="E10:H10"/>
    <mergeCell ref="B8:H8"/>
    <mergeCell ref="B9:H9"/>
    <mergeCell ref="B10:C10"/>
    <mergeCell ref="G15:H15"/>
    <mergeCell ref="A3:H3"/>
    <mergeCell ref="A4:H4"/>
    <mergeCell ref="A6:H6"/>
    <mergeCell ref="A5:H5"/>
    <mergeCell ref="A7:B7"/>
  </mergeCells>
  <phoneticPr fontId="0" type="noConversion"/>
  <conditionalFormatting sqref="G16">
    <cfRule type="expression" dxfId="9" priority="4" stopIfTrue="1">
      <formula>IF($K15="OK",IF(I15=1,TRUE(),FALSE()),FALSE())</formula>
    </cfRule>
    <cfRule type="expression" dxfId="8" priority="5" stopIfTrue="1">
      <formula>IF($K15="Empate",IF(I15=1,TRUE(),FALSE()),FALSE())</formula>
    </cfRule>
    <cfRule type="expression" dxfId="7" priority="6" stopIfTrue="1">
      <formula>IF($K15="Empate",IF(I15=2,TRUE(),FALSE()),FALSE())</formula>
    </cfRule>
  </conditionalFormatting>
  <conditionalFormatting sqref="H13:H14">
    <cfRule type="expression" dxfId="6" priority="7" stopIfTrue="1">
      <formula>IF(ISTEXT(G13),FALSE(),IF(G13&gt;F13,TRUE(),FALSE()))</formula>
    </cfRule>
  </conditionalFormatting>
  <conditionalFormatting sqref="G15">
    <cfRule type="expression" dxfId="5" priority="1" stopIfTrue="1">
      <formula>IF($K15="Empate",IF(I15=1,TRUE(),FALSE()),FALSE())</formula>
    </cfRule>
    <cfRule type="expression" dxfId="4" priority="2" stopIfTrue="1">
      <formula>IF(I15="&gt;",FALSE(),IF(I15&gt;0,TRUE(),FALSE()))</formula>
    </cfRule>
    <cfRule type="expression" dxfId="3" priority="3" stopIfTrue="1">
      <formula>IF(I15="&gt;",TRUE(),FALSE())</formula>
    </cfRule>
  </conditionalFormatting>
  <conditionalFormatting sqref="C13:C14">
    <cfRule type="expression" dxfId="2" priority="8" stopIfTrue="1">
      <formula>IF(#REF!=1,IF(#REF!=0,1,0),0)</formula>
    </cfRule>
  </conditionalFormatting>
  <conditionalFormatting sqref="G13:G14">
    <cfRule type="cellIs" dxfId="1" priority="9" stopIfTrue="1" operator="equal">
      <formula>""</formula>
    </cfRule>
  </conditionalFormatting>
  <conditionalFormatting sqref="E10:H10 B8:B9 B10:C10">
    <cfRule type="cellIs" dxfId="0" priority="10" stopIfTrue="1" operator="equal">
      <formula>$H$1</formula>
    </cfRule>
  </conditionalFormatting>
  <printOptions horizontalCentered="1"/>
  <pageMargins left="0.51181102362204722" right="0.31496062992125984" top="0.39370078740157483" bottom="1.0236220472440944" header="0.51181102362204722" footer="0.55118110236220474"/>
  <pageSetup paperSize="9" scale="77" fitToHeight="20" orientation="portrait" horizontalDpi="4294967295" verticalDpi="4294967295" r:id="rId1"/>
  <headerFooter alignWithMargins="0">
    <oddHeader>&amp;R&amp;"Arial,Negrito"&amp;6Página &amp;P de &amp;N.</oddHeader>
    <oddFooter>&amp;C
____________________________________
Assinatura e Carimbo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M32"/>
  <sheetViews>
    <sheetView workbookViewId="0">
      <selection activeCell="B4" sqref="B4"/>
    </sheetView>
  </sheetViews>
  <sheetFormatPr defaultRowHeight="12.75" x14ac:dyDescent="0.2"/>
  <cols>
    <col min="1" max="1" width="13.7109375" customWidth="1"/>
    <col min="2" max="2" width="56.28515625" customWidth="1"/>
    <col min="3" max="5" width="36.42578125" customWidth="1"/>
    <col min="6" max="13" width="14.5703125" customWidth="1"/>
    <col min="14" max="15" width="9.28515625" customWidth="1"/>
  </cols>
  <sheetData>
    <row r="1" spans="1:7" x14ac:dyDescent="0.2">
      <c r="A1" s="18" t="s">
        <v>9</v>
      </c>
      <c r="B1" s="57" t="s">
        <v>47</v>
      </c>
      <c r="E1" s="6"/>
      <c r="F1" s="6"/>
      <c r="G1" s="6"/>
    </row>
    <row r="2" spans="1:7" x14ac:dyDescent="0.2">
      <c r="A2" s="18" t="s">
        <v>10</v>
      </c>
      <c r="B2" s="57" t="s">
        <v>48</v>
      </c>
      <c r="E2" s="6"/>
      <c r="F2" s="6"/>
      <c r="G2" s="6"/>
    </row>
    <row r="3" spans="1:7" x14ac:dyDescent="0.2">
      <c r="A3" s="18" t="s">
        <v>11</v>
      </c>
      <c r="B3" s="57" t="s">
        <v>49</v>
      </c>
      <c r="C3" s="7"/>
      <c r="E3" s="6"/>
      <c r="F3" s="6"/>
      <c r="G3" s="6"/>
    </row>
    <row r="4" spans="1:7" x14ac:dyDescent="0.2">
      <c r="A4" s="18" t="s">
        <v>12</v>
      </c>
      <c r="B4" s="57" t="s">
        <v>53</v>
      </c>
      <c r="C4" s="7"/>
      <c r="E4" s="6"/>
      <c r="F4" s="6"/>
      <c r="G4" s="6"/>
    </row>
    <row r="5" spans="1:7" x14ac:dyDescent="0.2">
      <c r="A5" s="18" t="s">
        <v>13</v>
      </c>
      <c r="B5" s="57" t="s">
        <v>50</v>
      </c>
      <c r="C5" s="7"/>
      <c r="E5" s="6"/>
      <c r="F5" s="6"/>
      <c r="G5" s="6"/>
    </row>
    <row r="6" spans="1:7" x14ac:dyDescent="0.2">
      <c r="A6" s="18" t="s">
        <v>19</v>
      </c>
      <c r="B6" s="58" t="s">
        <v>51</v>
      </c>
      <c r="C6" s="7"/>
      <c r="E6" s="6"/>
      <c r="F6" s="6"/>
      <c r="G6" s="6"/>
    </row>
    <row r="7" spans="1:7" x14ac:dyDescent="0.2">
      <c r="A7" s="18" t="s">
        <v>14</v>
      </c>
      <c r="B7" s="57" t="s">
        <v>46</v>
      </c>
      <c r="C7" s="7"/>
      <c r="E7" s="6"/>
      <c r="F7" s="6"/>
      <c r="G7" s="6"/>
    </row>
    <row r="8" spans="1:7" x14ac:dyDescent="0.2">
      <c r="A8" s="27" t="s">
        <v>23</v>
      </c>
      <c r="B8" s="29">
        <v>810564.4800000001</v>
      </c>
      <c r="C8" s="7"/>
      <c r="E8" s="6"/>
      <c r="F8" s="6"/>
      <c r="G8" s="6"/>
    </row>
    <row r="9" spans="1:7" x14ac:dyDescent="0.2">
      <c r="A9" s="19" t="s">
        <v>0</v>
      </c>
      <c r="E9" s="6"/>
      <c r="F9" s="6"/>
      <c r="G9" s="6"/>
    </row>
    <row r="10" spans="1:7" x14ac:dyDescent="0.2">
      <c r="A10" s="20" t="s">
        <v>2</v>
      </c>
      <c r="E10" s="6"/>
      <c r="F10" s="6"/>
      <c r="G10" s="6"/>
    </row>
    <row r="11" spans="1:7" x14ac:dyDescent="0.2">
      <c r="A11" s="21" t="s">
        <v>8</v>
      </c>
      <c r="E11" s="6"/>
      <c r="F11" s="6"/>
      <c r="G11" s="6"/>
    </row>
    <row r="12" spans="1:7" x14ac:dyDescent="0.2">
      <c r="A12" s="20" t="s">
        <v>20</v>
      </c>
      <c r="E12" s="6"/>
      <c r="F12" s="6"/>
      <c r="G12" s="6"/>
    </row>
    <row r="13" spans="1:7" x14ac:dyDescent="0.2">
      <c r="A13" s="20" t="s">
        <v>24</v>
      </c>
      <c r="E13" s="6"/>
      <c r="F13" s="6"/>
      <c r="G13" s="6"/>
    </row>
    <row r="14" spans="1:7" x14ac:dyDescent="0.2">
      <c r="A14" s="20" t="s">
        <v>39</v>
      </c>
      <c r="E14" s="6"/>
      <c r="F14" s="6"/>
      <c r="G14" s="6"/>
    </row>
    <row r="15" spans="1:7" x14ac:dyDescent="0.2">
      <c r="A15" s="20" t="s">
        <v>40</v>
      </c>
      <c r="E15" s="6"/>
      <c r="F15" s="6"/>
      <c r="G15" s="6"/>
    </row>
    <row r="16" spans="1:7" x14ac:dyDescent="0.2">
      <c r="A16" s="55" t="s">
        <v>41</v>
      </c>
      <c r="B16" s="26"/>
      <c r="E16" s="26"/>
      <c r="F16" s="6"/>
      <c r="G16" s="6"/>
    </row>
    <row r="17" spans="1:13" s="25" customFormat="1" x14ac:dyDescent="0.2">
      <c r="A17" s="24" t="s">
        <v>21</v>
      </c>
      <c r="B17" s="26" t="s">
        <v>37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</row>
    <row r="18" spans="1:13" s="25" customFormat="1" x14ac:dyDescent="0.2">
      <c r="A18" s="24" t="s">
        <v>22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</row>
    <row r="19" spans="1:13" x14ac:dyDescent="0.2">
      <c r="B19" s="26"/>
      <c r="E19" s="6"/>
      <c r="F19" s="6"/>
      <c r="G19" s="6"/>
    </row>
    <row r="20" spans="1:13" x14ac:dyDescent="0.2">
      <c r="B20" s="26"/>
      <c r="E20" s="6"/>
      <c r="F20" s="6"/>
      <c r="G20" s="6"/>
    </row>
    <row r="21" spans="1:13" x14ac:dyDescent="0.2">
      <c r="E21" s="6"/>
      <c r="F21" s="6"/>
      <c r="G21" s="6"/>
    </row>
    <row r="22" spans="1:13" x14ac:dyDescent="0.2">
      <c r="E22" s="6"/>
      <c r="F22" s="6"/>
      <c r="G22" s="6"/>
    </row>
    <row r="23" spans="1:13" ht="38.25" x14ac:dyDescent="0.2">
      <c r="A23" s="22" t="s">
        <v>15</v>
      </c>
      <c r="B23" s="23" t="s">
        <v>35</v>
      </c>
      <c r="E23" s="6"/>
      <c r="F23" s="6"/>
      <c r="G23" s="6"/>
    </row>
    <row r="24" spans="1:13" ht="38.25" x14ac:dyDescent="0.2">
      <c r="A24" s="22" t="s">
        <v>16</v>
      </c>
      <c r="B24" s="23" t="s">
        <v>36</v>
      </c>
      <c r="E24" s="6"/>
      <c r="F24" s="6"/>
      <c r="G24" s="6"/>
    </row>
    <row r="25" spans="1:13" ht="38.25" x14ac:dyDescent="0.2">
      <c r="A25" s="22" t="s">
        <v>17</v>
      </c>
      <c r="B25" s="58" t="s">
        <v>52</v>
      </c>
      <c r="E25" s="6"/>
      <c r="F25" s="6"/>
      <c r="G25" s="6"/>
    </row>
    <row r="26" spans="1:13" ht="25.5" x14ac:dyDescent="0.2">
      <c r="A26" s="22" t="s">
        <v>18</v>
      </c>
      <c r="B26" s="23" t="s">
        <v>28</v>
      </c>
      <c r="E26" s="6"/>
      <c r="F26" s="6"/>
      <c r="G26" s="6"/>
    </row>
    <row r="27" spans="1:13" ht="25.5" x14ac:dyDescent="0.2">
      <c r="A27" s="22" t="s">
        <v>30</v>
      </c>
      <c r="B27" s="54" t="s">
        <v>34</v>
      </c>
    </row>
    <row r="29" spans="1:13" x14ac:dyDescent="0.2">
      <c r="C29" s="12"/>
    </row>
    <row r="30" spans="1:13" x14ac:dyDescent="0.2">
      <c r="C30" s="12"/>
    </row>
    <row r="31" spans="1:13" x14ac:dyDescent="0.2">
      <c r="C31" s="12"/>
    </row>
    <row r="32" spans="1:13" x14ac:dyDescent="0.2">
      <c r="C32" s="12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Quadro de Preços</vt:lpstr>
      <vt:lpstr>Dados</vt:lpstr>
      <vt:lpstr>'Quadro de Preços'!Titulos_de_impressao</vt:lpstr>
    </vt:vector>
  </TitlesOfParts>
  <Company>PMS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</dc:creator>
  <dc:description>Versão: 2.0 - Incluída a planilha 'dados'.</dc:description>
  <cp:lastModifiedBy>PMS</cp:lastModifiedBy>
  <cp:lastPrinted>2023-08-18T18:09:32Z</cp:lastPrinted>
  <dcterms:created xsi:type="dcterms:W3CDTF">2006-04-18T17:38:46Z</dcterms:created>
  <dcterms:modified xsi:type="dcterms:W3CDTF">2023-08-18T18:09:36Z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tegido por senha">
    <vt:bool>true</vt:bool>
  </property>
</Properties>
</file>