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14-22 - Eventual Aquisição de Material Odontológico - SMS\"/>
    </mc:Choice>
  </mc:AlternateContent>
  <xr:revisionPtr revIDLastSave="0" documentId="13_ncr:1_{420AF954-0820-4387-ACE9-6876E7D8850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Preços'!$A$11:$G$213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A207" i="1" l="1"/>
  <c r="A208" i="1"/>
  <c r="A209" i="1"/>
  <c r="A210" i="1"/>
  <c r="A211" i="1"/>
  <c r="A212" i="1"/>
  <c r="A213" i="1"/>
  <c r="A206" i="1"/>
  <c r="E6" i="1"/>
  <c r="G13" i="1"/>
  <c r="A4" i="1"/>
  <c r="A204" i="1"/>
  <c r="A205" i="1"/>
  <c r="A203" i="1"/>
  <c r="A202" i="1"/>
  <c r="A6" i="1"/>
  <c r="A5" i="1"/>
  <c r="A3" i="1"/>
  <c r="F201" i="1" l="1"/>
</calcChain>
</file>

<file path=xl/sharedStrings.xml><?xml version="1.0" encoding="utf-8"?>
<sst xmlns="http://schemas.openxmlformats.org/spreadsheetml/2006/main" count="432" uniqueCount="255">
  <si>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</si>
  <si>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</si>
  <si>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</si>
  <si>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</si>
  <si>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</si>
  <si>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</si>
  <si>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</si>
  <si>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</si>
  <si>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</si>
  <si>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</si>
  <si>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</si>
  <si>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</si>
  <si>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</si>
  <si>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</si>
  <si>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</si>
  <si>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</si>
  <si>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</si>
  <si>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</si>
  <si>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</si>
  <si>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</si>
  <si>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</si>
  <si>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</si>
  <si>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</si>
  <si>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</si>
  <si>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</si>
  <si>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</si>
  <si>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</si>
  <si>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</si>
  <si>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</si>
  <si>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</si>
  <si>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</si>
  <si>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</si>
  <si>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</si>
  <si>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</si>
  <si>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</si>
  <si>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</si>
  <si>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</si>
  <si>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</si>
  <si>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</si>
  <si>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</si>
  <si>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</si>
  <si>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</si>
  <si>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</si>
  <si>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</si>
  <si>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</si>
  <si>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</si>
  <si>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</si>
  <si>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</si>
  <si>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Frascos</t>
  </si>
  <si>
    <t>Unidades</t>
  </si>
  <si>
    <t>Galões</t>
  </si>
  <si>
    <t>ÁCIDO GEL P/ CONDICIONAMENTO DE ESMALTE 37% - SERINGA C/ 3G</t>
  </si>
  <si>
    <t>AGENTE DE UNIÃO (ADESIVO P/ ESMALTE E DENTINA) MONOCOMPONENTE FOTOPOLIMERIZÁVEL - FRASCO C/ 5ML</t>
  </si>
  <si>
    <t>ÁGUA DESTILADA GALÃO DE 5 LITROS</t>
  </si>
  <si>
    <t>AGULHA GENGIVAL P/ ANESTESIA CURTA CX COM 100 UNIDADES</t>
  </si>
  <si>
    <t>ALAVANCAS SELDIN (BANDEIRINHA) KIT</t>
  </si>
  <si>
    <t>Kits</t>
  </si>
  <si>
    <t>ÁLCOOL 70% LITRO</t>
  </si>
  <si>
    <t>Litros</t>
  </si>
  <si>
    <t>ÁLCOOL GEL 70% FRASCO COM VÁLVULA PUMP (440 A 500 ML)</t>
  </si>
  <si>
    <t xml:space="preserve">ALGINATO PARA MOLDAGEM </t>
  </si>
  <si>
    <t>Pacotes</t>
  </si>
  <si>
    <t>ALGODÃO HIDRÓFILO ROLO 500 G</t>
  </si>
  <si>
    <t>Rolos</t>
  </si>
  <si>
    <t>ANESTÉSICO INJETÁVEL CLORIDRATO DE LIDOCAÍNA 3% - CX C/ 50UND</t>
  </si>
  <si>
    <t>Caixas</t>
  </si>
  <si>
    <t>ANESTÉSICO INJETÁVEL CLORIDRATO DE LIDOCAÍNA SEM VASO CONSTRUCTOR 2%</t>
  </si>
  <si>
    <t>ANESTÉSICO INJETÁVEL CLORIDRATO DE PRILOCAÍNA 3% - C/ FELIPRESSINA - CX C/ 50UND</t>
  </si>
  <si>
    <t>ANESTÉSICO TÓPICO BENZOCAÍNA 5% (TIPO BENZOTOP, TOPEX) POT C/ 12G</t>
  </si>
  <si>
    <t>Potes</t>
  </si>
  <si>
    <t>ARTICULADOR DE CHARNEIRA TOTAL</t>
  </si>
  <si>
    <t xml:space="preserve">AVENTAL MANGA LONGA DESCARTÁVEL EM TNT C/ ELÁSTICO NO PUNHO GRAMATURA 30 OU 40 PCT COM 10 UNIDADES </t>
  </si>
  <si>
    <t>BABADOR DESCARTÁVEL PACOTE COM 100 UNIDADES</t>
  </si>
  <si>
    <t>BANDEJA CLÍNICA INOX AUTOCLAVÁVEL TAMANHO APROXIMADO 22 X 12 X 1,5 CM</t>
  </si>
  <si>
    <t>BARREIRA GENGIVAL FOTOPOLIMERIZÁVEL (SERINGA)</t>
  </si>
  <si>
    <t>Tubos</t>
  </si>
  <si>
    <t>BORRACHA PARA ACABAMENTO E POLIMENTO DE RESINA FOTO PARA CONTRA-ÂNGULO COM MANDRIL MONTADO</t>
  </si>
  <si>
    <t>BROCA CIRÚRGICA ZECRIA</t>
  </si>
  <si>
    <t>BROCA DE AÇO ESFÉRICA BAIXA ROTAÇÃO Nº 1</t>
  </si>
  <si>
    <t>BROCA DE AÇO ESFÉRICA BAIXA ROTAÇÃO Nº 2</t>
  </si>
  <si>
    <t>BROCA DE AÇO ESFÉRICA BAIXA ROTAÇÃO Nº 3</t>
  </si>
  <si>
    <t>BROCA DE AÇO ESFÉRICA BAIXA ROTAÇÃO Nº 4</t>
  </si>
  <si>
    <t>BROCA DIAMANTADA Nº 1034</t>
  </si>
  <si>
    <t>BROCA DIAMANTADA Nº 1035</t>
  </si>
  <si>
    <t>BROCA DIAMANTADA P/ ALTA ROTAÇÃO Nº 1011</t>
  </si>
  <si>
    <t>BROCA DIAMANTADA P/ ALTA ROTAÇÃO Nº 1012</t>
  </si>
  <si>
    <t>BROCA DIAMANTADA P/ ALTA ROTAÇÃO Nº 1013</t>
  </si>
  <si>
    <t>BROCA DIAMANTADA P/ ALTA ROTAÇÃO Nº 1014</t>
  </si>
  <si>
    <t>BROCA DIAMANTADA P/ ALTA ROTAÇÃO Nº 1015</t>
  </si>
  <si>
    <t>BROCA DIAMANTADA P/ ALTA ROTAÇÃO Nº 1091</t>
  </si>
  <si>
    <t>BROCA DIAMANTADA P/ ALTA ROTAÇÃO Nº 1092</t>
  </si>
  <si>
    <t>BROCA DIAMANTADA P/ ALTA ROTAÇÃO Nº 1093</t>
  </si>
  <si>
    <t>BROCA DIAMANTADA P/ ALTA ROTAÇÃO Nº 1095</t>
  </si>
  <si>
    <t>BROCA DIAMANTADA P/ ALTA ROTAÇÃO Nº 2135</t>
  </si>
  <si>
    <t>BROCA DIAMANTADA P/ ALTA ROTAÇÃO Nº 3017 HL</t>
  </si>
  <si>
    <t>BROCA DIAMANTADA P/ ALTA ROTAÇÃO Nº 3018 HL</t>
  </si>
  <si>
    <t>BROCA MAXICUT</t>
  </si>
  <si>
    <t>BROCA P/ ACABAMENTO ULTRA FINA Nº 3168 - PÊRA</t>
  </si>
  <si>
    <t>BROCA P/ ACABAMENTO ULTRA-FINA Nº 3118 FF - CHAMA</t>
  </si>
  <si>
    <t>BROCA P/ ACABAMENTO ULTRA-FINA Nº 3195 FF - PONTA DE LANÇA</t>
  </si>
  <si>
    <t>BROCA P/ POLIMENTO ALTA ROTAÇÃO TIPO SHOFU PONTA DE LANÇA</t>
  </si>
  <si>
    <t>CABO PARA ESPELHO ODONTOLÓGICO</t>
  </si>
  <si>
    <t>CÂMARA ESCURA PARA REVELAÇÃO DE PELÍCULAS ODONTOLÓGICAS</t>
  </si>
  <si>
    <t>CANETA DE ALTA ROTAÇÃO (TURBINA) TRIJATO, PUSH BUTTON</t>
  </si>
  <si>
    <t>CAPSULAS DE AMÁLGAMA 1 PORÇÃO - POTE COM 500 CAPSULAS</t>
  </si>
  <si>
    <t>CAPSULAS DE AMÁLGAMA 2 PORÇÕES - POTE COM 500 CAPSULAS</t>
  </si>
  <si>
    <t>CARBONO P/ OCLUSÃO - BLOCO C/ 12 FOLHAS</t>
  </si>
  <si>
    <t>Blocos</t>
  </si>
  <si>
    <t>CARPULE PARA ANESTESIA EM AÇO INOX</t>
  </si>
  <si>
    <t>CATALISADOR PARA SILICONE DE CONDENSAÇÃO LEVE</t>
  </si>
  <si>
    <t>CÊRA 7 EM LÂMINAS CX C/ 18 LÂMINAS</t>
  </si>
  <si>
    <t>CIMENTO CIRÚRGICO KIT PÓ E LÍQUIDO (KIT DA MESMA MARCA)</t>
  </si>
  <si>
    <t>CIMENTO DE FOSFATO DE ZINCO PÓ  E LIQ. (KIT DA MESMA MARCA)</t>
  </si>
  <si>
    <t xml:space="preserve">CIMENTO ENDODONTÍCO OBTURADOR DE CANAIS À BASE DE ÓXIDO DE ZINCO E EUGENOL </t>
  </si>
  <si>
    <t xml:space="preserve">CIMENTO ENDODONTÍCO OBTURADOR DE CANAIS COM HIDRÓXIDO DE CÁLCIO </t>
  </si>
  <si>
    <t>CIMENTO HIDRÓXIDO DE CÁLCIO (KIT COMPOSIÇAO RADIOPACA C/ PASTA BASE E CATALISADORA) TIPO HIDRO C</t>
  </si>
  <si>
    <t>CIMENTO TEMPORÁRIO À BASE DE ÓXIDO DE ZINCO E EUGENOL (PRESA RÁPIDA) PÓ E LÍQUIDO (KIT DA MESMA MARCA) - TIPO PULPOSAN</t>
  </si>
  <si>
    <t>COMPRESSA DE GASE 7,5 X 7,5 - 8 DOBRAS - 13 FIOS (PACOTE C/ 500 UNIDADES)</t>
  </si>
  <si>
    <t>CONE DE GUTA PERCHA  CALIBRADO P/ ENDO 1ª SÉRIE (15 A 40)</t>
  </si>
  <si>
    <t>CONE DE GUTA PERCHA ACESSÓRIO P/ ENDO TIPO F</t>
  </si>
  <si>
    <t>CONE DE GUTA PERCHA ACESSÓRIO P/ ENDO TIPO FF</t>
  </si>
  <si>
    <t>CONE DE GUTA PERCHA ACESSÓRIO P/ ENDO TIPO FM</t>
  </si>
  <si>
    <t>CONE DE GUTA PERCHA ACESSÓRIO P/ ENDO TIPO M</t>
  </si>
  <si>
    <t>CONE DE GUTA PERCHA ACESSÓRIO P/ ENDO TIPO R7</t>
  </si>
  <si>
    <t>CONE DE GUTA PERCHA ACESSÓRIO P/ ENDO TIPO R8</t>
  </si>
  <si>
    <t>CONE DE GUTA PERCHA CALIBRADO P/ ENDO 2ª SÉRIE (45 A 80)</t>
  </si>
  <si>
    <t>CONE DE GUTA PERCHA TAMANHO EL (EXTRA-LARGER)</t>
  </si>
  <si>
    <t xml:space="preserve">CONE DE GUTA PERCHA TAMANHO FM </t>
  </si>
  <si>
    <t>CONE DE GUTA PERCHA TAMANHO M</t>
  </si>
  <si>
    <t>CONE DE PAPEL ABSORVENTE 1ª SÉRIE (15 A 40)</t>
  </si>
  <si>
    <t>CONE DE PAPEL ABSORVENTE 2ª SÉRIE (45 A 80)</t>
  </si>
  <si>
    <t>CONE DE PAPEL ABSORVENTE PARA ENDODONTIA TAMANHO M</t>
  </si>
  <si>
    <t>CONTRA ÂNGULO INTRA</t>
  </si>
  <si>
    <t>CREME DENTAL TUBO PEQUENO 50G</t>
  </si>
  <si>
    <t>CUNHA DE MADEIRA DESCARTÁVEL CAIXA COM 100 UNIDADES</t>
  </si>
  <si>
    <t>CURSOR P/ LIMA ENDODÔNTICA</t>
  </si>
  <si>
    <t>DENTE 2D 66 SUPERIOR</t>
  </si>
  <si>
    <t>DENTE 3 M 66 INFERIOR</t>
  </si>
  <si>
    <t>DENTE 32 L 66 SUPERIOR</t>
  </si>
  <si>
    <t>DENTE 32 M 66 INFERIOR</t>
  </si>
  <si>
    <t>DENTE 32 M 66 SUPERIOR</t>
  </si>
  <si>
    <t>DESSENSIBILIZANTE DENTINÁRIO À BASE DE NITRATO DE POTÁSSIO 5% E FLUORETO DE SÓDIO 2% EM GEL - SERINGA COM 2,5G</t>
  </si>
  <si>
    <t xml:space="preserve">EDTA </t>
  </si>
  <si>
    <t>Vidros</t>
  </si>
  <si>
    <t>ENDO PTC OU ENDOQUEL (PERÓXIDO DE URÉIA)</t>
  </si>
  <si>
    <t>ESCAVADOR Nº 5 (COLHER DE DENTINA)</t>
  </si>
  <si>
    <t>ESCOVA DE ROBSON P/ CONTRA-ÂNGULO</t>
  </si>
  <si>
    <t>ESCOVA DENTAL INFANTIL MACIA</t>
  </si>
  <si>
    <t>ESPAÇADOR DIGITAL 1ª SÉRIE (15 A 40)</t>
  </si>
  <si>
    <t>ESPÁTULA LECRON</t>
  </si>
  <si>
    <t xml:space="preserve">ESPÁTULA N º 1 </t>
  </si>
  <si>
    <t>ESPÁTULA SINDESMÓTOMO CIRÚRGICO</t>
  </si>
  <si>
    <t>ESPELHO PLANO ODONTOLÓGICO - Nº 5</t>
  </si>
  <si>
    <t xml:space="preserve">EUCALIPTOL  </t>
  </si>
  <si>
    <t>EXTIRPA NERVO 1ª SÉRIE (15 A 40)</t>
  </si>
  <si>
    <t>FILL CANAL  (CIMENTO OBTURADOR DE CANAIS) PÓ E LÍQUIDO (KIT DA MESMA MARCA)</t>
  </si>
  <si>
    <t xml:space="preserve">FIO DE SUTURA AGULHADO (SEDA OU ALGODÃO) 3-0 C/ AGULHA DE SEÇÃO CIRCULAR DE 2 CM </t>
  </si>
  <si>
    <t>FIO DENTAL C/ 100M</t>
  </si>
  <si>
    <t>FIXADOR P/ RX ODONTOLOGICO FRASCO COM 475ML</t>
  </si>
  <si>
    <t>FLÚOR GEL NEUTRO P/ APLICAÇÃO TÓPICA (1 MINUTO) FRASCO C/ 200ML</t>
  </si>
  <si>
    <t>FORMOCRESOL - VIDRO C/ 10ML</t>
  </si>
  <si>
    <t>GESSO BRANCO TIPO I - PCTE C/ 1 KG</t>
  </si>
  <si>
    <t>GESSO PEDRA AMARELO - PCTE C/ 1 KG</t>
  </si>
  <si>
    <t>GRAMPO PARA REVELAÇÃO DE PELÍCULA ODONTOLÓGICA (COLGADURA)</t>
  </si>
  <si>
    <t>HEMOSTÁTICO TÓPICO LÍQUIDO</t>
  </si>
  <si>
    <t>HIDRÓXIDO DE CÁLCIO PA</t>
  </si>
  <si>
    <t>HIPOCLORITO DE SÓDIO 2,5 % - LITRO</t>
  </si>
  <si>
    <t>IONÔMERO DE VIDRO P/ RESTAURAÇÃO PÓ E LÍQUIDO (KIT DA MESMA MARCA, TIPO MAXION)</t>
  </si>
  <si>
    <t>JOGO DE ALAVANCAS APEXO PONTA SERRILHADA, LIGA DE AÇO INOXIDÁVEL DE ALTA QUALIDADE, AUTOCLAVÁVEL - KIT COM 03 (Nº 301, 302 E 303)</t>
  </si>
  <si>
    <t>Jogos</t>
  </si>
  <si>
    <t>JOGO DE MOLDEIRAS LISAS PARA ADULTOS DENTADOS</t>
  </si>
  <si>
    <t>LÂMINA PARA BISTURI ESTÉRIL Nº 15 CX COM 100 UNIDADES</t>
  </si>
  <si>
    <t xml:space="preserve">LAMPARINA TIPO HANAL </t>
  </si>
  <si>
    <t>LENÇOL DE BORRACHA PARA ISOLAMENTO ABSOLUTO - TAMANHO 13,5 X 13,5 CM - CAIXA COM 26 UNIDADES</t>
  </si>
  <si>
    <t>LIMA EASY S - LIMAS PRODUZIDAS EM LIGA DE NITI COM TRATAMENTO TÉRMICO CM- KIT COM 04 MODELOS - 25 MM</t>
  </si>
  <si>
    <t>LIMA EASY S - LIMAS PRODUZIDAS EM LIGA DE NITI COM TRATAMENTO TÉRMICO CM- KIT COM 04 MODELOS - 31 MM</t>
  </si>
  <si>
    <t>LIMA ENDODÔNTICA TIPO HEDSTROEN FLEXO FILE 1ª SÉRIE (15 A 40)  (25MM)</t>
  </si>
  <si>
    <t>LIMA ENDODÔNTICA TIPO HEDSTROEN FLEXO FILE 2ª SÉRIE (45 A 80)  (25MM)</t>
  </si>
  <si>
    <t>LIMA ENDODÔNTICA TIPO KERR FLEXO FILE 1ª SÉRIE (15 A 40) (25MM)</t>
  </si>
  <si>
    <t>LIMA ENDODÔNTICA TIPO KERR FLEXO FILE 1ª SÉRIE (15 A 40) (31MM)</t>
  </si>
  <si>
    <t>LIMA ENDODÔNTICA TIPO KERR FLEXO FILE 2ª SÉRIE (45 A 80) (25MM)</t>
  </si>
  <si>
    <t>LIMA ENDODÔNTICA TIPO KERR FLEXO FILE 2ª SÉRIE (45 A 80) (31MM)</t>
  </si>
  <si>
    <t>LIMA ENDODÔNTICA TIPO KERR FLEXO FILE Nº 08 (25MM)</t>
  </si>
  <si>
    <t>LIMA ENDODÔNTICA TIPO KERR FLEXO FILE Nº 08 (31MM)</t>
  </si>
  <si>
    <t>LIMA ENDODÔNTICA TIPO KERR FLEXO FILE Nº 10 (25MM)</t>
  </si>
  <si>
    <t>LIMA ENDODÔNTICA TIPO KERR FLEXO FILE Nº 10 (31MM)</t>
  </si>
  <si>
    <t>LIMA ENDODÔNTICA TIPO KERR FLEXO FILE Nº 15 (25MM)</t>
  </si>
  <si>
    <t>LIMA ENDODÔNTICA TIPO KERR FLEXO FILE Nº 15 (31MM)</t>
  </si>
  <si>
    <t>LÍQUIDO P/ ESTERILIZAÇÃO QUÍMICA À BASE DE FORMALDEÍDO (SOLUÇÃO PRONTA P/ USO)TIPO GERMEKILL OU GERME- RIO - GALÃO C/ 5000 ML</t>
  </si>
  <si>
    <t>LUVA DESCARTÁVEL PARA PROCEDIMENTO TAM. G CX COM 100 UNIDADES</t>
  </si>
  <si>
    <t>LUVA DESCARTÁVEL PARA PROCEDIMENTO TAM. M CX COM 100 UNIDADES</t>
  </si>
  <si>
    <t>LUVA DESCARTÁVEL PARA PROCEDIMENTO TAM. P CX COM 100 UNIDADES</t>
  </si>
  <si>
    <t>LUVA DESCARTÁVEL PARA PROCEDIMENTO TAM. PP CX COM 100 UNIDADES</t>
  </si>
  <si>
    <t>MÁSCARA DESCARTÁVEL TRIPLA CAMADA COM ELÁSTICO CAIXA COM 50 UND</t>
  </si>
  <si>
    <t>MÁSCARA N95</t>
  </si>
  <si>
    <t>MÁSCARA PFF2</t>
  </si>
  <si>
    <t>MATRIZ DE AÇO 5MM - ROLO C/ 0,5 M</t>
  </si>
  <si>
    <t>MATRIZ DE AÇO 7MM - ROLO C/ 0,5 M</t>
  </si>
  <si>
    <t>MICRO MOTOR INTRA</t>
  </si>
  <si>
    <t>MICROBUSH APLICADOR DESCARTÁVEL EMBALAGEM TUBO COM 100 UNIDADES - FINO</t>
  </si>
  <si>
    <t>MICROBUSH APLICADOR DESCARTÁVEL EMBALAGEM TUBO COM 100 UNIDADES - REGULAR</t>
  </si>
  <si>
    <t>MUFLA PARA LABORATÓRIO DE PRÓTESE</t>
  </si>
  <si>
    <t>OBTURADOR PROVISÓRIO POTE COM 25 GRAMAS</t>
  </si>
  <si>
    <t>ÓCULOS DE PROTEÇÃO COM LENTE TRANSPARENTE</t>
  </si>
  <si>
    <t>ÓLEO LUBRIFICANTE PARA ALTA E BAIXA ROTAÇÃO - SPRAY COM 200 ML</t>
  </si>
  <si>
    <t>ÓXIDO DE ZINCO E EUGENOL (KIT DA MESMA MARCA)</t>
  </si>
  <si>
    <t>PAPEL GRAU CIRÚRGICO 10 X 100</t>
  </si>
  <si>
    <t>PAPEL GRAU CIRÚRGICO 15 X 100</t>
  </si>
  <si>
    <t>PAPEL GRAU CIRÚRGICO 20 X 100</t>
  </si>
  <si>
    <t>PARAMONOCLOROFENOL CANFORADO VIDRO</t>
  </si>
  <si>
    <t xml:space="preserve">PASTA PROFILÁTICA C/ FLÚOR </t>
  </si>
  <si>
    <t>PEDRA BRANCA MONTADA TIPO PÊRA PARA PRÓTESE</t>
  </si>
  <si>
    <t>PEDRA BRANCA MONTADA TIPO TRONCO CÔNICA PARA PRÓTESE</t>
  </si>
  <si>
    <t>PELÍCULA P/ RX ODONTOLÓGICO (FILME PERIAPICIAL TIPO KODAK) - CX C/ 150 UND</t>
  </si>
  <si>
    <t xml:space="preserve">PINÇA CLÍNICA P/ ALGODÃO </t>
  </si>
  <si>
    <t>PLACA CRISTAL PARA PLASTIFICADORA</t>
  </si>
  <si>
    <t>PORTA MATRIZ DE AÇO TIPO IVORY</t>
  </si>
  <si>
    <t>PORTA-AGULHA MAYO 14 CM</t>
  </si>
  <si>
    <t>PORTA-AGULHA MAYO 17 CM</t>
  </si>
  <si>
    <t>POSICIONADOR PARA PELÍCULA RADIOGRÁFICA ODONTOLÓGICA</t>
  </si>
  <si>
    <t>POTE DAPPEN PLÁSTICO</t>
  </si>
  <si>
    <t xml:space="preserve">POTE DAPPEN VIDRO </t>
  </si>
  <si>
    <t>PRENSA PARA LABORATÓRIO</t>
  </si>
  <si>
    <t>RESINA ACRÍLICA PÓ AUTOPOLIMERIZANTE ROSA CLARO VID C/ 450 GR</t>
  </si>
  <si>
    <t>RESINA FOTO - REFIL C/ 4G - COR A1 P/ DENTINA</t>
  </si>
  <si>
    <t>RESINA FOTO - REFIL C/ 4G - COR A2 P/ DENTINA</t>
  </si>
  <si>
    <t>RESINA FOTO - REFIL C/ 4G - COR A3 P/ DENTINA</t>
  </si>
  <si>
    <t>RESINA FOTO - REFIL C/ 4G - COR A3,5 P/ DENTINA</t>
  </si>
  <si>
    <t>REVELADOR PARA RX ODONTOLÓGICO FRASCO COM 475ML</t>
  </si>
  <si>
    <t>ROLETE DE ALGODÃO PACOTE COM 100 UND</t>
  </si>
  <si>
    <t>SABONETE LÍQUIDO GERMICIDA GALÃO COM 05 LITROS</t>
  </si>
  <si>
    <t>SELANTE P/ CICATRÍCULAS E FISSURAS FOTOPOLIMERIZÁVEL</t>
  </si>
  <si>
    <t>SILICONE DE CONDENSAÇÃO PASTA LEVE</t>
  </si>
  <si>
    <t>SOLUÇÃO DE CLOREXIDINE (NOPLAK,PERIOGAR OU SIMILAR) FRASCO COM 1100 ML</t>
  </si>
  <si>
    <t>SONDA EXPLORADORA CLÍNICA Nº 5</t>
  </si>
  <si>
    <t>SUGADOR CIRÚRGICO ESTÉRIL DESCATÁVEL CX COM 20 UNIDADES</t>
  </si>
  <si>
    <t>SUGADOR DE SALIVA DESCARTÁVEL</t>
  </si>
  <si>
    <t>SUGADOR ENDODÔNTICO DESCARTÁVEL</t>
  </si>
  <si>
    <t>TAÇA DE BORRACHA P/ PROFILAXIA</t>
  </si>
  <si>
    <t>TESOURA CIRÚRGICA PONTA RETA FINA 11 CM</t>
  </si>
  <si>
    <t>TESOURA CIRÚRGICA PONTA RETA FINA 14 CM</t>
  </si>
  <si>
    <t>TIRA DE LIXA DE POLIÉSTER C/ CENTRO NEUTRO TIPO 3M CX COM 50 UND</t>
  </si>
  <si>
    <t>TIRA DE LIXA METÁLICA P/ AMÁLG. 4MM</t>
  </si>
  <si>
    <t>TIRA DE LIXA METÁLICA P/ AMÁLG. 6MM</t>
  </si>
  <si>
    <t>TIRA DE POLIÉSTER (MATRIZ) C/ 50 UM</t>
  </si>
  <si>
    <t>TOUCA DESCARTÁVEL COM ELÁSTICO PACOTE COM 100 UND</t>
  </si>
  <si>
    <t>TRICRESOL FORMALINA</t>
  </si>
  <si>
    <t>VERNIZ CAVITÁRIO C/ FLÚOR 10 ML</t>
  </si>
  <si>
    <t>O objeto do presente termo de referência será recebido em remessa parcelada pela Secretaria com prazo não superior a 30 (trinta) dias após recebimento da solicitação do pedido de acordo com a nota de empenho.</t>
  </si>
  <si>
    <t>Os materiais deverão ser entregues no Setor de Almoxarifado, Rua Dr. Carolino Ribeiro de Moura, centro, Sumidouro – RJ, no horário das 09:00 às 12:00 horas e de 14:00 às 17:00 horas. Sendo o frete, carga e descarga por conta do fornecedor até o local indicado.</t>
  </si>
  <si>
    <t>O pagamento do objeto de que trata o PREGÃO ELETRÔNICO 014/2022, será efetuado pela Tesouraria da Secretaria Municipal de Saúde de Sumidouro.</t>
  </si>
  <si>
    <t>PREGÃO ELETRÔNICO Nº 014/2022</t>
  </si>
  <si>
    <t>PROCESSO ADMINISTRATIVO N° 0067/2022 de 06/01/2022</t>
  </si>
  <si>
    <t>EVENTUAL AQUISIÇÃO DE MATERIAIS ODONTOLÓGICOS - SRP</t>
  </si>
  <si>
    <t>Abertura das Propostas: 12/04/2022,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</si>
</sst>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217864</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047422"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0067/22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1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11"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014/2022  -  ABERTURA DAS PROPOSTAS: 12/04/2022, ÀS 09:00HS</v>
      </c>
      <c r="B3" s="79"/>
      <c r="C3" s="79"/>
      <c r="D3" s="79"/>
      <c r="E3" s="79"/>
      <c r="F3" s="79"/>
      <c r="G3" s="79"/>
    </row>
    <row r="4" spans="1:13" x14ac:dyDescent="0.2">
      <c r="A4" s="80" t="str">
        <f>Dados!B3</f>
        <v>EVENTUAL AQUISIÇÃO DE MATERIAIS ODONTOLÓGICOS - SRP</v>
      </c>
      <c r="B4" s="80"/>
      <c r="C4" s="80"/>
      <c r="D4" s="80"/>
      <c r="E4" s="80"/>
      <c r="F4" s="80"/>
      <c r="G4" s="80"/>
    </row>
    <row r="5" spans="1:13" x14ac:dyDescent="0.2">
      <c r="A5" s="79" t="str">
        <f>Dados!B2</f>
        <v>PROCESSO ADMINISTRATIVO N° 0067/2022 de 06/01/2022</v>
      </c>
      <c r="B5" s="79"/>
      <c r="C5" s="79"/>
      <c r="D5" s="79"/>
      <c r="E5" s="79"/>
      <c r="F5" s="79"/>
      <c r="G5" s="79"/>
    </row>
    <row r="6" spans="1:13" x14ac:dyDescent="0.2">
      <c r="A6" s="62" t="str">
        <f>Dados!B7</f>
        <v>MENOR PREÇO POR ITEM</v>
      </c>
      <c r="B6" s="62"/>
      <c r="C6" s="77" t="s">
        <v>29</v>
      </c>
      <c r="D6" s="77"/>
      <c r="E6" s="78">
        <f>Dados!B8</f>
        <v>509392.19999999984</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22.5" x14ac:dyDescent="0.2">
      <c r="A13" s="37">
        <v>1</v>
      </c>
      <c r="B13" s="35" t="s">
        <v>51</v>
      </c>
      <c r="C13" s="38" t="s">
        <v>49</v>
      </c>
      <c r="D13" s="58">
        <v>180</v>
      </c>
      <c r="E13" s="61">
        <v>13.24</v>
      </c>
      <c r="F13" s="56"/>
      <c r="G13" s="39" t="str">
        <f>IF(F13="","",IF(ISTEXT(F13),"NC",F13*D13))</f>
        <v/>
      </c>
      <c r="H13" s="49"/>
      <c r="K13" s="7"/>
      <c r="L13" s="42"/>
    </row>
    <row r="14" spans="1:13" s="8" customFormat="1" ht="22.5" x14ac:dyDescent="0.2">
      <c r="A14" s="37">
        <v>2</v>
      </c>
      <c r="B14" s="35" t="s">
        <v>52</v>
      </c>
      <c r="C14" s="38" t="s">
        <v>48</v>
      </c>
      <c r="D14" s="58">
        <v>100</v>
      </c>
      <c r="E14" s="61">
        <v>82.4</v>
      </c>
      <c r="F14" s="56"/>
      <c r="G14" s="39" t="str">
        <f t="shared" ref="G14:G77" si="0">IF(F14="","",IF(ISTEXT(F14),"NC",F14*D14))</f>
        <v/>
      </c>
      <c r="H14" s="49"/>
      <c r="K14" s="7"/>
      <c r="L14" s="42"/>
    </row>
    <row r="15" spans="1:13" s="8" customFormat="1" ht="11.25" x14ac:dyDescent="0.2">
      <c r="A15" s="37">
        <v>3</v>
      </c>
      <c r="B15" s="35" t="s">
        <v>53</v>
      </c>
      <c r="C15" s="38" t="s">
        <v>50</v>
      </c>
      <c r="D15" s="58">
        <v>50</v>
      </c>
      <c r="E15" s="61">
        <v>13.1</v>
      </c>
      <c r="F15" s="56"/>
      <c r="G15" s="39" t="str">
        <f t="shared" si="0"/>
        <v/>
      </c>
      <c r="H15" s="49"/>
      <c r="K15" s="7"/>
      <c r="L15" s="42"/>
    </row>
    <row r="16" spans="1:13" s="8" customFormat="1" ht="11.25" x14ac:dyDescent="0.2">
      <c r="A16" s="37">
        <v>4</v>
      </c>
      <c r="B16" s="35" t="s">
        <v>54</v>
      </c>
      <c r="C16" s="38" t="s">
        <v>48</v>
      </c>
      <c r="D16" s="58">
        <v>100</v>
      </c>
      <c r="E16" s="61">
        <v>47.98</v>
      </c>
      <c r="F16" s="56"/>
      <c r="G16" s="39" t="str">
        <f t="shared" si="0"/>
        <v/>
      </c>
      <c r="H16" s="49"/>
      <c r="K16" s="7"/>
      <c r="L16" s="42"/>
    </row>
    <row r="17" spans="1:12" s="8" customFormat="1" ht="11.25" x14ac:dyDescent="0.2">
      <c r="A17" s="37">
        <v>5</v>
      </c>
      <c r="B17" s="35" t="s">
        <v>55</v>
      </c>
      <c r="C17" s="38" t="s">
        <v>56</v>
      </c>
      <c r="D17" s="58">
        <v>20</v>
      </c>
      <c r="E17" s="61">
        <v>99.99</v>
      </c>
      <c r="F17" s="56"/>
      <c r="G17" s="39" t="str">
        <f t="shared" si="0"/>
        <v/>
      </c>
      <c r="H17" s="49"/>
      <c r="K17" s="7"/>
      <c r="L17" s="42"/>
    </row>
    <row r="18" spans="1:12" s="8" customFormat="1" ht="11.25" x14ac:dyDescent="0.2">
      <c r="A18" s="37">
        <v>6</v>
      </c>
      <c r="B18" s="35" t="s">
        <v>57</v>
      </c>
      <c r="C18" s="38" t="s">
        <v>58</v>
      </c>
      <c r="D18" s="58">
        <v>100</v>
      </c>
      <c r="E18" s="61">
        <v>8.2799999999999994</v>
      </c>
      <c r="F18" s="56"/>
      <c r="G18" s="39" t="str">
        <f t="shared" si="0"/>
        <v/>
      </c>
      <c r="H18" s="49"/>
      <c r="K18" s="7"/>
      <c r="L18" s="42"/>
    </row>
    <row r="19" spans="1:12" s="8" customFormat="1" ht="11.25" x14ac:dyDescent="0.2">
      <c r="A19" s="37">
        <v>7</v>
      </c>
      <c r="B19" s="35" t="s">
        <v>59</v>
      </c>
      <c r="C19" s="38" t="s">
        <v>48</v>
      </c>
      <c r="D19" s="58">
        <v>60</v>
      </c>
      <c r="E19" s="61">
        <v>10.86</v>
      </c>
      <c r="F19" s="56"/>
      <c r="G19" s="39" t="str">
        <f t="shared" si="0"/>
        <v/>
      </c>
      <c r="H19" s="49"/>
      <c r="K19" s="7"/>
      <c r="L19" s="42"/>
    </row>
    <row r="20" spans="1:12" s="8" customFormat="1" ht="11.25" x14ac:dyDescent="0.2">
      <c r="A20" s="37">
        <v>8</v>
      </c>
      <c r="B20" s="35" t="s">
        <v>60</v>
      </c>
      <c r="C20" s="38" t="s">
        <v>61</v>
      </c>
      <c r="D20" s="58">
        <v>50</v>
      </c>
      <c r="E20" s="61">
        <v>41.59</v>
      </c>
      <c r="F20" s="56"/>
      <c r="G20" s="39" t="str">
        <f t="shared" si="0"/>
        <v/>
      </c>
      <c r="H20" s="49"/>
      <c r="K20" s="7"/>
      <c r="L20" s="42"/>
    </row>
    <row r="21" spans="1:12" s="8" customFormat="1" ht="11.25" x14ac:dyDescent="0.2">
      <c r="A21" s="37">
        <v>9</v>
      </c>
      <c r="B21" s="35" t="s">
        <v>62</v>
      </c>
      <c r="C21" s="38" t="s">
        <v>63</v>
      </c>
      <c r="D21" s="58">
        <v>30</v>
      </c>
      <c r="E21" s="61">
        <v>21.52</v>
      </c>
      <c r="F21" s="56"/>
      <c r="G21" s="39" t="str">
        <f t="shared" si="0"/>
        <v/>
      </c>
      <c r="H21" s="49"/>
      <c r="K21" s="7"/>
      <c r="L21" s="42"/>
    </row>
    <row r="22" spans="1:12" s="8" customFormat="1" ht="22.5" x14ac:dyDescent="0.2">
      <c r="A22" s="37">
        <v>10</v>
      </c>
      <c r="B22" s="35" t="s">
        <v>64</v>
      </c>
      <c r="C22" s="38" t="s">
        <v>65</v>
      </c>
      <c r="D22" s="58">
        <v>150</v>
      </c>
      <c r="E22" s="61">
        <v>139.9</v>
      </c>
      <c r="F22" s="56"/>
      <c r="G22" s="39" t="str">
        <f t="shared" si="0"/>
        <v/>
      </c>
      <c r="H22" s="49"/>
      <c r="K22" s="7"/>
      <c r="L22" s="42"/>
    </row>
    <row r="23" spans="1:12" s="8" customFormat="1" ht="22.5" x14ac:dyDescent="0.2">
      <c r="A23" s="37">
        <v>11</v>
      </c>
      <c r="B23" s="35" t="s">
        <v>66</v>
      </c>
      <c r="C23" s="38" t="s">
        <v>65</v>
      </c>
      <c r="D23" s="58">
        <v>20</v>
      </c>
      <c r="E23" s="61">
        <v>168.4</v>
      </c>
      <c r="F23" s="56"/>
      <c r="G23" s="39" t="str">
        <f t="shared" si="0"/>
        <v/>
      </c>
      <c r="H23" s="49"/>
      <c r="K23" s="7"/>
      <c r="L23" s="42"/>
    </row>
    <row r="24" spans="1:12" s="8" customFormat="1" ht="22.5" x14ac:dyDescent="0.2">
      <c r="A24" s="37">
        <v>12</v>
      </c>
      <c r="B24" s="35" t="s">
        <v>67</v>
      </c>
      <c r="C24" s="38" t="s">
        <v>65</v>
      </c>
      <c r="D24" s="58">
        <v>150</v>
      </c>
      <c r="E24" s="61">
        <v>136.5</v>
      </c>
      <c r="F24" s="56"/>
      <c r="G24" s="39" t="str">
        <f t="shared" si="0"/>
        <v/>
      </c>
      <c r="H24" s="49"/>
      <c r="K24" s="7"/>
      <c r="L24" s="42"/>
    </row>
    <row r="25" spans="1:12" s="8" customFormat="1" ht="22.5" x14ac:dyDescent="0.2">
      <c r="A25" s="37">
        <v>13</v>
      </c>
      <c r="B25" s="35" t="s">
        <v>68</v>
      </c>
      <c r="C25" s="38" t="s">
        <v>69</v>
      </c>
      <c r="D25" s="58">
        <v>50</v>
      </c>
      <c r="E25" s="61">
        <v>14.28</v>
      </c>
      <c r="F25" s="56"/>
      <c r="G25" s="39" t="str">
        <f t="shared" si="0"/>
        <v/>
      </c>
      <c r="H25" s="49"/>
      <c r="K25" s="7"/>
      <c r="L25" s="42"/>
    </row>
    <row r="26" spans="1:12" s="8" customFormat="1" ht="11.25" x14ac:dyDescent="0.2">
      <c r="A26" s="37">
        <v>14</v>
      </c>
      <c r="B26" s="35" t="s">
        <v>70</v>
      </c>
      <c r="C26" s="38" t="s">
        <v>49</v>
      </c>
      <c r="D26" s="58">
        <v>5</v>
      </c>
      <c r="E26" s="61">
        <v>93.38</v>
      </c>
      <c r="F26" s="56"/>
      <c r="G26" s="39" t="str">
        <f t="shared" si="0"/>
        <v/>
      </c>
      <c r="H26" s="49"/>
      <c r="K26" s="7"/>
      <c r="L26" s="42"/>
    </row>
    <row r="27" spans="1:12" s="8" customFormat="1" ht="22.5" x14ac:dyDescent="0.2">
      <c r="A27" s="37">
        <v>15</v>
      </c>
      <c r="B27" s="35" t="s">
        <v>71</v>
      </c>
      <c r="C27" s="38" t="s">
        <v>61</v>
      </c>
      <c r="D27" s="58">
        <v>500</v>
      </c>
      <c r="E27" s="61">
        <v>66.14</v>
      </c>
      <c r="F27" s="56"/>
      <c r="G27" s="39" t="str">
        <f t="shared" si="0"/>
        <v/>
      </c>
      <c r="H27" s="49"/>
      <c r="K27" s="7"/>
      <c r="L27" s="42"/>
    </row>
    <row r="28" spans="1:12" s="8" customFormat="1" ht="11.25" x14ac:dyDescent="0.2">
      <c r="A28" s="37">
        <v>16</v>
      </c>
      <c r="B28" s="35" t="s">
        <v>72</v>
      </c>
      <c r="C28" s="38" t="s">
        <v>61</v>
      </c>
      <c r="D28" s="58">
        <v>100</v>
      </c>
      <c r="E28" s="61">
        <v>18.690000000000001</v>
      </c>
      <c r="F28" s="56"/>
      <c r="G28" s="39" t="str">
        <f t="shared" si="0"/>
        <v/>
      </c>
      <c r="H28" s="49"/>
      <c r="K28" s="7"/>
      <c r="L28" s="42"/>
    </row>
    <row r="29" spans="1:12" s="8" customFormat="1" ht="22.5" x14ac:dyDescent="0.2">
      <c r="A29" s="37">
        <v>17</v>
      </c>
      <c r="B29" s="35" t="s">
        <v>73</v>
      </c>
      <c r="C29" s="38" t="s">
        <v>49</v>
      </c>
      <c r="D29" s="58">
        <v>100</v>
      </c>
      <c r="E29" s="61">
        <v>39</v>
      </c>
      <c r="F29" s="56"/>
      <c r="G29" s="39" t="str">
        <f t="shared" si="0"/>
        <v/>
      </c>
      <c r="H29" s="49"/>
      <c r="K29" s="7"/>
      <c r="L29" s="42"/>
    </row>
    <row r="30" spans="1:12" s="8" customFormat="1" ht="11.25" x14ac:dyDescent="0.2">
      <c r="A30" s="37">
        <v>18</v>
      </c>
      <c r="B30" s="35" t="s">
        <v>74</v>
      </c>
      <c r="C30" s="38" t="s">
        <v>75</v>
      </c>
      <c r="D30" s="58">
        <v>50</v>
      </c>
      <c r="E30" s="61">
        <v>17.920000000000002</v>
      </c>
      <c r="F30" s="56"/>
      <c r="G30" s="39" t="str">
        <f t="shared" si="0"/>
        <v/>
      </c>
      <c r="H30" s="49"/>
      <c r="K30" s="7"/>
      <c r="L30" s="42"/>
    </row>
    <row r="31" spans="1:12" s="8" customFormat="1" ht="22.5" x14ac:dyDescent="0.2">
      <c r="A31" s="37">
        <v>19</v>
      </c>
      <c r="B31" s="35" t="s">
        <v>76</v>
      </c>
      <c r="C31" s="38" t="s">
        <v>49</v>
      </c>
      <c r="D31" s="58">
        <v>50</v>
      </c>
      <c r="E31" s="61">
        <v>53.96</v>
      </c>
      <c r="F31" s="56"/>
      <c r="G31" s="39" t="str">
        <f t="shared" si="0"/>
        <v/>
      </c>
      <c r="H31" s="49"/>
      <c r="K31" s="7"/>
      <c r="L31" s="42"/>
    </row>
    <row r="32" spans="1:12" s="8" customFormat="1" ht="11.25" x14ac:dyDescent="0.2">
      <c r="A32" s="37">
        <v>20</v>
      </c>
      <c r="B32" s="35" t="s">
        <v>77</v>
      </c>
      <c r="C32" s="38" t="s">
        <v>49</v>
      </c>
      <c r="D32" s="58">
        <v>30</v>
      </c>
      <c r="E32" s="61">
        <v>53.2</v>
      </c>
      <c r="F32" s="56"/>
      <c r="G32" s="39" t="str">
        <f t="shared" si="0"/>
        <v/>
      </c>
      <c r="H32" s="49"/>
      <c r="K32" s="7"/>
      <c r="L32" s="42"/>
    </row>
    <row r="33" spans="1:12" s="8" customFormat="1" ht="11.25" x14ac:dyDescent="0.2">
      <c r="A33" s="37">
        <v>21</v>
      </c>
      <c r="B33" s="35" t="s">
        <v>78</v>
      </c>
      <c r="C33" s="38" t="s">
        <v>49</v>
      </c>
      <c r="D33" s="58">
        <v>50</v>
      </c>
      <c r="E33" s="61">
        <v>10.09</v>
      </c>
      <c r="F33" s="56"/>
      <c r="G33" s="39" t="str">
        <f t="shared" si="0"/>
        <v/>
      </c>
      <c r="H33" s="49"/>
      <c r="K33" s="7"/>
      <c r="L33" s="42"/>
    </row>
    <row r="34" spans="1:12" s="8" customFormat="1" ht="11.25" x14ac:dyDescent="0.2">
      <c r="A34" s="37">
        <v>22</v>
      </c>
      <c r="B34" s="35" t="s">
        <v>79</v>
      </c>
      <c r="C34" s="38" t="s">
        <v>49</v>
      </c>
      <c r="D34" s="58">
        <v>50</v>
      </c>
      <c r="E34" s="61">
        <v>9.83</v>
      </c>
      <c r="F34" s="56"/>
      <c r="G34" s="39" t="str">
        <f t="shared" si="0"/>
        <v/>
      </c>
      <c r="H34" s="49"/>
      <c r="K34" s="7"/>
      <c r="L34" s="42"/>
    </row>
    <row r="35" spans="1:12" s="8" customFormat="1" ht="11.25" x14ac:dyDescent="0.2">
      <c r="A35" s="37">
        <v>23</v>
      </c>
      <c r="B35" s="35" t="s">
        <v>80</v>
      </c>
      <c r="C35" s="38" t="s">
        <v>49</v>
      </c>
      <c r="D35" s="58">
        <v>50</v>
      </c>
      <c r="E35" s="61">
        <v>8.67</v>
      </c>
      <c r="F35" s="56"/>
      <c r="G35" s="39" t="str">
        <f t="shared" si="0"/>
        <v/>
      </c>
      <c r="H35" s="49"/>
      <c r="K35" s="7"/>
      <c r="L35" s="42"/>
    </row>
    <row r="36" spans="1:12" s="8" customFormat="1" ht="11.25" x14ac:dyDescent="0.2">
      <c r="A36" s="37">
        <v>24</v>
      </c>
      <c r="B36" s="35" t="s">
        <v>81</v>
      </c>
      <c r="C36" s="38" t="s">
        <v>49</v>
      </c>
      <c r="D36" s="58">
        <v>50</v>
      </c>
      <c r="E36" s="61">
        <v>8.5399999999999991</v>
      </c>
      <c r="F36" s="56"/>
      <c r="G36" s="39" t="str">
        <f t="shared" si="0"/>
        <v/>
      </c>
      <c r="H36" s="49"/>
      <c r="K36" s="7"/>
      <c r="L36" s="42"/>
    </row>
    <row r="37" spans="1:12" s="8" customFormat="1" ht="11.25" x14ac:dyDescent="0.2">
      <c r="A37" s="37">
        <v>25</v>
      </c>
      <c r="B37" s="35" t="s">
        <v>82</v>
      </c>
      <c r="C37" s="38" t="s">
        <v>49</v>
      </c>
      <c r="D37" s="58">
        <v>50</v>
      </c>
      <c r="E37" s="61">
        <v>5.4</v>
      </c>
      <c r="F37" s="56"/>
      <c r="G37" s="39" t="str">
        <f t="shared" si="0"/>
        <v/>
      </c>
      <c r="H37" s="49"/>
      <c r="K37" s="7"/>
      <c r="L37" s="42"/>
    </row>
    <row r="38" spans="1:12" s="8" customFormat="1" ht="11.25" x14ac:dyDescent="0.2">
      <c r="A38" s="37">
        <v>26</v>
      </c>
      <c r="B38" s="35" t="s">
        <v>83</v>
      </c>
      <c r="C38" s="38" t="s">
        <v>49</v>
      </c>
      <c r="D38" s="58">
        <v>50</v>
      </c>
      <c r="E38" s="61">
        <v>3.12</v>
      </c>
      <c r="F38" s="56"/>
      <c r="G38" s="39" t="str">
        <f t="shared" si="0"/>
        <v/>
      </c>
      <c r="H38" s="49"/>
      <c r="K38" s="7"/>
      <c r="L38" s="42"/>
    </row>
    <row r="39" spans="1:12" s="8" customFormat="1" ht="11.25" x14ac:dyDescent="0.2">
      <c r="A39" s="37">
        <v>27</v>
      </c>
      <c r="B39" s="35" t="s">
        <v>84</v>
      </c>
      <c r="C39" s="38" t="s">
        <v>49</v>
      </c>
      <c r="D39" s="58">
        <v>100</v>
      </c>
      <c r="E39" s="61">
        <v>4.99</v>
      </c>
      <c r="F39" s="56"/>
      <c r="G39" s="39" t="str">
        <f t="shared" si="0"/>
        <v/>
      </c>
      <c r="H39" s="49"/>
      <c r="K39" s="7"/>
      <c r="L39" s="42"/>
    </row>
    <row r="40" spans="1:12" s="8" customFormat="1" ht="11.25" x14ac:dyDescent="0.2">
      <c r="A40" s="37">
        <v>28</v>
      </c>
      <c r="B40" s="35" t="s">
        <v>85</v>
      </c>
      <c r="C40" s="38" t="s">
        <v>49</v>
      </c>
      <c r="D40" s="58">
        <v>100</v>
      </c>
      <c r="E40" s="61">
        <v>5.14</v>
      </c>
      <c r="F40" s="56"/>
      <c r="G40" s="39" t="str">
        <f t="shared" si="0"/>
        <v/>
      </c>
      <c r="H40" s="49"/>
      <c r="K40" s="7"/>
      <c r="L40" s="42"/>
    </row>
    <row r="41" spans="1:12" s="8" customFormat="1" ht="11.25" x14ac:dyDescent="0.2">
      <c r="A41" s="37">
        <v>29</v>
      </c>
      <c r="B41" s="35" t="s">
        <v>86</v>
      </c>
      <c r="C41" s="38" t="s">
        <v>49</v>
      </c>
      <c r="D41" s="58">
        <v>100</v>
      </c>
      <c r="E41" s="61">
        <v>4.9800000000000004</v>
      </c>
      <c r="F41" s="56"/>
      <c r="G41" s="39" t="str">
        <f t="shared" si="0"/>
        <v/>
      </c>
      <c r="H41" s="49"/>
      <c r="K41" s="7"/>
      <c r="L41" s="42"/>
    </row>
    <row r="42" spans="1:12" s="8" customFormat="1" ht="11.25" x14ac:dyDescent="0.2">
      <c r="A42" s="37">
        <v>30</v>
      </c>
      <c r="B42" s="35" t="s">
        <v>87</v>
      </c>
      <c r="C42" s="38" t="s">
        <v>49</v>
      </c>
      <c r="D42" s="58">
        <v>100</v>
      </c>
      <c r="E42" s="61">
        <v>4.8</v>
      </c>
      <c r="F42" s="56"/>
      <c r="G42" s="39" t="str">
        <f t="shared" si="0"/>
        <v/>
      </c>
      <c r="H42" s="49"/>
      <c r="K42" s="7"/>
      <c r="L42" s="42"/>
    </row>
    <row r="43" spans="1:12" s="8" customFormat="1" ht="11.25" x14ac:dyDescent="0.2">
      <c r="A43" s="37">
        <v>31</v>
      </c>
      <c r="B43" s="35" t="s">
        <v>88</v>
      </c>
      <c r="C43" s="38" t="s">
        <v>49</v>
      </c>
      <c r="D43" s="58">
        <v>100</v>
      </c>
      <c r="E43" s="61">
        <v>4.88</v>
      </c>
      <c r="F43" s="56"/>
      <c r="G43" s="39" t="str">
        <f t="shared" si="0"/>
        <v/>
      </c>
      <c r="H43" s="49"/>
      <c r="K43" s="7"/>
      <c r="L43" s="42"/>
    </row>
    <row r="44" spans="1:12" s="8" customFormat="1" ht="11.25" x14ac:dyDescent="0.2">
      <c r="A44" s="37">
        <v>32</v>
      </c>
      <c r="B44" s="35" t="s">
        <v>89</v>
      </c>
      <c r="C44" s="38" t="s">
        <v>49</v>
      </c>
      <c r="D44" s="58">
        <v>100</v>
      </c>
      <c r="E44" s="61">
        <v>5.52</v>
      </c>
      <c r="F44" s="56"/>
      <c r="G44" s="39" t="str">
        <f t="shared" si="0"/>
        <v/>
      </c>
      <c r="H44" s="49"/>
      <c r="K44" s="7"/>
      <c r="L44" s="42"/>
    </row>
    <row r="45" spans="1:12" s="8" customFormat="1" ht="11.25" x14ac:dyDescent="0.2">
      <c r="A45" s="37">
        <v>33</v>
      </c>
      <c r="B45" s="35" t="s">
        <v>90</v>
      </c>
      <c r="C45" s="38" t="s">
        <v>49</v>
      </c>
      <c r="D45" s="58">
        <v>100</v>
      </c>
      <c r="E45" s="61">
        <v>4.8</v>
      </c>
      <c r="F45" s="56"/>
      <c r="G45" s="39" t="str">
        <f t="shared" si="0"/>
        <v/>
      </c>
      <c r="H45" s="49"/>
      <c r="K45" s="7"/>
      <c r="L45" s="42"/>
    </row>
    <row r="46" spans="1:12" s="8" customFormat="1" ht="11.25" x14ac:dyDescent="0.2">
      <c r="A46" s="37">
        <v>34</v>
      </c>
      <c r="B46" s="35" t="s">
        <v>91</v>
      </c>
      <c r="C46" s="38" t="s">
        <v>49</v>
      </c>
      <c r="D46" s="58">
        <v>100</v>
      </c>
      <c r="E46" s="61">
        <v>4.7300000000000004</v>
      </c>
      <c r="F46" s="56"/>
      <c r="G46" s="39" t="str">
        <f t="shared" si="0"/>
        <v/>
      </c>
      <c r="H46" s="49"/>
      <c r="K46" s="7"/>
      <c r="L46" s="42"/>
    </row>
    <row r="47" spans="1:12" s="8" customFormat="1" ht="11.25" x14ac:dyDescent="0.2">
      <c r="A47" s="37">
        <v>35</v>
      </c>
      <c r="B47" s="35" t="s">
        <v>92</v>
      </c>
      <c r="C47" s="38" t="s">
        <v>49</v>
      </c>
      <c r="D47" s="58">
        <v>100</v>
      </c>
      <c r="E47" s="61">
        <v>5.24</v>
      </c>
      <c r="F47" s="56"/>
      <c r="G47" s="39" t="str">
        <f t="shared" si="0"/>
        <v/>
      </c>
      <c r="H47" s="49"/>
      <c r="K47" s="7"/>
      <c r="L47" s="42"/>
    </row>
    <row r="48" spans="1:12" s="8" customFormat="1" ht="11.25" x14ac:dyDescent="0.2">
      <c r="A48" s="37">
        <v>36</v>
      </c>
      <c r="B48" s="35" t="s">
        <v>93</v>
      </c>
      <c r="C48" s="38" t="s">
        <v>49</v>
      </c>
      <c r="D48" s="58">
        <v>100</v>
      </c>
      <c r="E48" s="61">
        <v>6.44</v>
      </c>
      <c r="F48" s="56"/>
      <c r="G48" s="39" t="str">
        <f t="shared" si="0"/>
        <v/>
      </c>
      <c r="H48" s="49"/>
      <c r="K48" s="7"/>
      <c r="L48" s="42"/>
    </row>
    <row r="49" spans="1:12" s="8" customFormat="1" ht="11.25" x14ac:dyDescent="0.2">
      <c r="A49" s="37">
        <v>37</v>
      </c>
      <c r="B49" s="35" t="s">
        <v>94</v>
      </c>
      <c r="C49" s="38" t="s">
        <v>49</v>
      </c>
      <c r="D49" s="58">
        <v>100</v>
      </c>
      <c r="E49" s="61">
        <v>6.31</v>
      </c>
      <c r="F49" s="56"/>
      <c r="G49" s="39" t="str">
        <f t="shared" si="0"/>
        <v/>
      </c>
      <c r="H49" s="49"/>
      <c r="K49" s="7"/>
      <c r="L49" s="42"/>
    </row>
    <row r="50" spans="1:12" s="8" customFormat="1" ht="11.25" x14ac:dyDescent="0.2">
      <c r="A50" s="37">
        <v>38</v>
      </c>
      <c r="B50" s="35" t="s">
        <v>95</v>
      </c>
      <c r="C50" s="38" t="s">
        <v>49</v>
      </c>
      <c r="D50" s="58">
        <v>100</v>
      </c>
      <c r="E50" s="61">
        <v>6.2</v>
      </c>
      <c r="F50" s="56"/>
      <c r="G50" s="39" t="str">
        <f t="shared" si="0"/>
        <v/>
      </c>
      <c r="H50" s="49"/>
      <c r="K50" s="7"/>
      <c r="L50" s="42"/>
    </row>
    <row r="51" spans="1:12" s="8" customFormat="1" ht="11.25" x14ac:dyDescent="0.2">
      <c r="A51" s="37">
        <v>39</v>
      </c>
      <c r="B51" s="35" t="s">
        <v>96</v>
      </c>
      <c r="C51" s="38" t="s">
        <v>49</v>
      </c>
      <c r="D51" s="58">
        <v>20</v>
      </c>
      <c r="E51" s="61">
        <v>98</v>
      </c>
      <c r="F51" s="56"/>
      <c r="G51" s="39" t="str">
        <f t="shared" si="0"/>
        <v/>
      </c>
      <c r="H51" s="49"/>
      <c r="K51" s="7"/>
      <c r="L51" s="42"/>
    </row>
    <row r="52" spans="1:12" s="8" customFormat="1" ht="11.25" x14ac:dyDescent="0.2">
      <c r="A52" s="37">
        <v>40</v>
      </c>
      <c r="B52" s="35" t="s">
        <v>97</v>
      </c>
      <c r="C52" s="38" t="s">
        <v>49</v>
      </c>
      <c r="D52" s="58">
        <v>100</v>
      </c>
      <c r="E52" s="61">
        <v>6.82</v>
      </c>
      <c r="F52" s="56"/>
      <c r="G52" s="39" t="str">
        <f t="shared" si="0"/>
        <v/>
      </c>
      <c r="H52" s="49"/>
      <c r="K52" s="7"/>
      <c r="L52" s="42"/>
    </row>
    <row r="53" spans="1:12" s="8" customFormat="1" ht="11.25" x14ac:dyDescent="0.2">
      <c r="A53" s="37">
        <v>41</v>
      </c>
      <c r="B53" s="35" t="s">
        <v>98</v>
      </c>
      <c r="C53" s="38" t="s">
        <v>49</v>
      </c>
      <c r="D53" s="58">
        <v>100</v>
      </c>
      <c r="E53" s="61">
        <v>5.54</v>
      </c>
      <c r="F53" s="56"/>
      <c r="G53" s="39" t="str">
        <f t="shared" si="0"/>
        <v/>
      </c>
      <c r="H53" s="49"/>
      <c r="K53" s="7"/>
      <c r="L53" s="42"/>
    </row>
    <row r="54" spans="1:12" s="8" customFormat="1" ht="22.5" x14ac:dyDescent="0.2">
      <c r="A54" s="37">
        <v>42</v>
      </c>
      <c r="B54" s="35" t="s">
        <v>99</v>
      </c>
      <c r="C54" s="38" t="s">
        <v>49</v>
      </c>
      <c r="D54" s="58">
        <v>100</v>
      </c>
      <c r="E54" s="61">
        <v>5.52</v>
      </c>
      <c r="F54" s="56"/>
      <c r="G54" s="39" t="str">
        <f t="shared" si="0"/>
        <v/>
      </c>
      <c r="H54" s="49"/>
      <c r="K54" s="7"/>
      <c r="L54" s="42"/>
    </row>
    <row r="55" spans="1:12" s="8" customFormat="1" ht="22.5" x14ac:dyDescent="0.2">
      <c r="A55" s="37">
        <v>43</v>
      </c>
      <c r="B55" s="35" t="s">
        <v>100</v>
      </c>
      <c r="C55" s="38" t="s">
        <v>49</v>
      </c>
      <c r="D55" s="58">
        <v>100</v>
      </c>
      <c r="E55" s="61">
        <v>9.07</v>
      </c>
      <c r="F55" s="56"/>
      <c r="G55" s="39" t="str">
        <f t="shared" si="0"/>
        <v/>
      </c>
      <c r="H55" s="49"/>
      <c r="K55" s="7"/>
      <c r="L55" s="42"/>
    </row>
    <row r="56" spans="1:12" s="8" customFormat="1" ht="11.25" x14ac:dyDescent="0.2">
      <c r="A56" s="37">
        <v>44</v>
      </c>
      <c r="B56" s="35" t="s">
        <v>101</v>
      </c>
      <c r="C56" s="38" t="s">
        <v>49</v>
      </c>
      <c r="D56" s="58">
        <v>200</v>
      </c>
      <c r="E56" s="61">
        <v>11.6</v>
      </c>
      <c r="F56" s="56"/>
      <c r="G56" s="39" t="str">
        <f t="shared" si="0"/>
        <v/>
      </c>
      <c r="H56" s="49"/>
      <c r="K56" s="7"/>
      <c r="L56" s="42"/>
    </row>
    <row r="57" spans="1:12" s="8" customFormat="1" ht="22.5" x14ac:dyDescent="0.2">
      <c r="A57" s="37">
        <v>45</v>
      </c>
      <c r="B57" s="35" t="s">
        <v>102</v>
      </c>
      <c r="C57" s="38" t="s">
        <v>49</v>
      </c>
      <c r="D57" s="58">
        <v>6</v>
      </c>
      <c r="E57" s="61">
        <v>375.06</v>
      </c>
      <c r="F57" s="56"/>
      <c r="G57" s="39" t="str">
        <f t="shared" si="0"/>
        <v/>
      </c>
      <c r="H57" s="49"/>
      <c r="K57" s="7"/>
      <c r="L57" s="42"/>
    </row>
    <row r="58" spans="1:12" s="8" customFormat="1" ht="11.25" x14ac:dyDescent="0.2">
      <c r="A58" s="37">
        <v>46</v>
      </c>
      <c r="B58" s="35" t="s">
        <v>103</v>
      </c>
      <c r="C58" s="38" t="s">
        <v>49</v>
      </c>
      <c r="D58" s="58">
        <v>20</v>
      </c>
      <c r="E58" s="61">
        <v>885.49</v>
      </c>
      <c r="F58" s="56"/>
      <c r="G58" s="39" t="str">
        <f t="shared" si="0"/>
        <v/>
      </c>
      <c r="H58" s="49"/>
      <c r="K58" s="7"/>
      <c r="L58" s="42"/>
    </row>
    <row r="59" spans="1:12" s="8" customFormat="1" ht="22.5" x14ac:dyDescent="0.2">
      <c r="A59" s="37">
        <v>47</v>
      </c>
      <c r="B59" s="35" t="s">
        <v>104</v>
      </c>
      <c r="C59" s="38" t="s">
        <v>69</v>
      </c>
      <c r="D59" s="58">
        <v>5</v>
      </c>
      <c r="E59" s="61">
        <v>1682.86</v>
      </c>
      <c r="F59" s="56"/>
      <c r="G59" s="39" t="str">
        <f t="shared" si="0"/>
        <v/>
      </c>
      <c r="H59" s="49"/>
      <c r="K59" s="7"/>
      <c r="L59" s="42"/>
    </row>
    <row r="60" spans="1:12" s="8" customFormat="1" ht="22.5" x14ac:dyDescent="0.2">
      <c r="A60" s="37">
        <v>48</v>
      </c>
      <c r="B60" s="35" t="s">
        <v>105</v>
      </c>
      <c r="C60" s="38" t="s">
        <v>69</v>
      </c>
      <c r="D60" s="58">
        <v>5</v>
      </c>
      <c r="E60" s="61">
        <v>2145.29</v>
      </c>
      <c r="F60" s="56"/>
      <c r="G60" s="39" t="str">
        <f t="shared" si="0"/>
        <v/>
      </c>
      <c r="H60" s="49"/>
      <c r="K60" s="7"/>
      <c r="L60" s="42"/>
    </row>
    <row r="61" spans="1:12" s="8" customFormat="1" ht="11.25" x14ac:dyDescent="0.2">
      <c r="A61" s="37">
        <v>49</v>
      </c>
      <c r="B61" s="35" t="s">
        <v>106</v>
      </c>
      <c r="C61" s="38" t="s">
        <v>107</v>
      </c>
      <c r="D61" s="58">
        <v>100</v>
      </c>
      <c r="E61" s="61">
        <v>6.9</v>
      </c>
      <c r="F61" s="56"/>
      <c r="G61" s="39" t="str">
        <f t="shared" si="0"/>
        <v/>
      </c>
      <c r="H61" s="49"/>
      <c r="K61" s="7"/>
      <c r="L61" s="42"/>
    </row>
    <row r="62" spans="1:12" s="8" customFormat="1" ht="11.25" x14ac:dyDescent="0.2">
      <c r="A62" s="37">
        <v>50</v>
      </c>
      <c r="B62" s="35" t="s">
        <v>108</v>
      </c>
      <c r="C62" s="38" t="s">
        <v>49</v>
      </c>
      <c r="D62" s="58">
        <v>50</v>
      </c>
      <c r="E62" s="61">
        <v>56.1</v>
      </c>
      <c r="F62" s="56"/>
      <c r="G62" s="39" t="str">
        <f t="shared" si="0"/>
        <v/>
      </c>
      <c r="H62" s="49"/>
      <c r="K62" s="7"/>
      <c r="L62" s="42"/>
    </row>
    <row r="63" spans="1:12" s="8" customFormat="1" ht="11.25" x14ac:dyDescent="0.2">
      <c r="A63" s="37">
        <v>51</v>
      </c>
      <c r="B63" s="35" t="s">
        <v>109</v>
      </c>
      <c r="C63" s="38" t="s">
        <v>49</v>
      </c>
      <c r="D63" s="58">
        <v>20</v>
      </c>
      <c r="E63" s="61">
        <v>83.68</v>
      </c>
      <c r="F63" s="56"/>
      <c r="G63" s="39" t="str">
        <f t="shared" si="0"/>
        <v/>
      </c>
      <c r="H63" s="49"/>
      <c r="K63" s="7"/>
      <c r="L63" s="42"/>
    </row>
    <row r="64" spans="1:12" s="8" customFormat="1" ht="11.25" x14ac:dyDescent="0.2">
      <c r="A64" s="37">
        <v>52</v>
      </c>
      <c r="B64" s="35" t="s">
        <v>110</v>
      </c>
      <c r="C64" s="38" t="s">
        <v>65</v>
      </c>
      <c r="D64" s="58">
        <v>20</v>
      </c>
      <c r="E64" s="61">
        <v>20.7</v>
      </c>
      <c r="F64" s="56"/>
      <c r="G64" s="39" t="str">
        <f t="shared" si="0"/>
        <v/>
      </c>
      <c r="H64" s="49"/>
      <c r="K64" s="7"/>
      <c r="L64" s="42"/>
    </row>
    <row r="65" spans="1:12" s="8" customFormat="1" ht="11.25" x14ac:dyDescent="0.2">
      <c r="A65" s="37">
        <v>53</v>
      </c>
      <c r="B65" s="35" t="s">
        <v>111</v>
      </c>
      <c r="C65" s="38" t="s">
        <v>56</v>
      </c>
      <c r="D65" s="58">
        <v>10</v>
      </c>
      <c r="E65" s="61">
        <v>107.29</v>
      </c>
      <c r="F65" s="56"/>
      <c r="G65" s="39" t="str">
        <f t="shared" si="0"/>
        <v/>
      </c>
      <c r="H65" s="49"/>
      <c r="K65" s="7"/>
      <c r="L65" s="42"/>
    </row>
    <row r="66" spans="1:12" s="8" customFormat="1" ht="22.5" x14ac:dyDescent="0.2">
      <c r="A66" s="37">
        <v>54</v>
      </c>
      <c r="B66" s="35" t="s">
        <v>112</v>
      </c>
      <c r="C66" s="38" t="s">
        <v>56</v>
      </c>
      <c r="D66" s="58">
        <v>20</v>
      </c>
      <c r="E66" s="61">
        <v>36.85</v>
      </c>
      <c r="F66" s="56"/>
      <c r="G66" s="39" t="str">
        <f t="shared" si="0"/>
        <v/>
      </c>
      <c r="H66" s="49"/>
      <c r="K66" s="7"/>
      <c r="L66" s="42"/>
    </row>
    <row r="67" spans="1:12" s="8" customFormat="1" ht="22.5" x14ac:dyDescent="0.2">
      <c r="A67" s="37">
        <v>55</v>
      </c>
      <c r="B67" s="35" t="s">
        <v>113</v>
      </c>
      <c r="C67" s="38" t="s">
        <v>48</v>
      </c>
      <c r="D67" s="58">
        <v>25</v>
      </c>
      <c r="E67" s="61">
        <v>71.25</v>
      </c>
      <c r="F67" s="56"/>
      <c r="G67" s="39" t="str">
        <f t="shared" si="0"/>
        <v/>
      </c>
      <c r="H67" s="49"/>
      <c r="K67" s="7"/>
      <c r="L67" s="42"/>
    </row>
    <row r="68" spans="1:12" s="8" customFormat="1" ht="22.5" x14ac:dyDescent="0.2">
      <c r="A68" s="37">
        <v>56</v>
      </c>
      <c r="B68" s="35" t="s">
        <v>114</v>
      </c>
      <c r="C68" s="38" t="s">
        <v>48</v>
      </c>
      <c r="D68" s="58">
        <v>25</v>
      </c>
      <c r="E68" s="61">
        <v>33</v>
      </c>
      <c r="F68" s="56"/>
      <c r="G68" s="39" t="str">
        <f t="shared" si="0"/>
        <v/>
      </c>
      <c r="H68" s="49"/>
      <c r="K68" s="7"/>
      <c r="L68" s="42"/>
    </row>
    <row r="69" spans="1:12" s="8" customFormat="1" ht="22.5" x14ac:dyDescent="0.2">
      <c r="A69" s="37">
        <v>57</v>
      </c>
      <c r="B69" s="35" t="s">
        <v>115</v>
      </c>
      <c r="C69" s="38" t="s">
        <v>56</v>
      </c>
      <c r="D69" s="58">
        <v>50</v>
      </c>
      <c r="E69" s="61">
        <v>57.54</v>
      </c>
      <c r="F69" s="56"/>
      <c r="G69" s="39" t="str">
        <f t="shared" si="0"/>
        <v/>
      </c>
      <c r="H69" s="49"/>
      <c r="K69" s="7"/>
      <c r="L69" s="42"/>
    </row>
    <row r="70" spans="1:12" s="8" customFormat="1" ht="33.75" x14ac:dyDescent="0.2">
      <c r="A70" s="37">
        <v>58</v>
      </c>
      <c r="B70" s="35" t="s">
        <v>116</v>
      </c>
      <c r="C70" s="38" t="s">
        <v>56</v>
      </c>
      <c r="D70" s="58">
        <v>50</v>
      </c>
      <c r="E70" s="61">
        <v>81.8</v>
      </c>
      <c r="F70" s="56"/>
      <c r="G70" s="39" t="str">
        <f t="shared" si="0"/>
        <v/>
      </c>
      <c r="H70" s="49"/>
      <c r="K70" s="7"/>
      <c r="L70" s="42"/>
    </row>
    <row r="71" spans="1:12" s="8" customFormat="1" ht="22.5" x14ac:dyDescent="0.2">
      <c r="A71" s="37">
        <v>59</v>
      </c>
      <c r="B71" s="35" t="s">
        <v>117</v>
      </c>
      <c r="C71" s="38" t="s">
        <v>61</v>
      </c>
      <c r="D71" s="58">
        <v>100</v>
      </c>
      <c r="E71" s="61">
        <v>31.7</v>
      </c>
      <c r="F71" s="56"/>
      <c r="G71" s="39" t="str">
        <f t="shared" si="0"/>
        <v/>
      </c>
      <c r="H71" s="49"/>
      <c r="K71" s="7"/>
      <c r="L71" s="42"/>
    </row>
    <row r="72" spans="1:12" s="8" customFormat="1" ht="11.25" x14ac:dyDescent="0.2">
      <c r="A72" s="37">
        <v>60</v>
      </c>
      <c r="B72" s="35" t="s">
        <v>118</v>
      </c>
      <c r="C72" s="38" t="s">
        <v>65</v>
      </c>
      <c r="D72" s="58">
        <v>20</v>
      </c>
      <c r="E72" s="61">
        <v>32.82</v>
      </c>
      <c r="F72" s="56"/>
      <c r="G72" s="39" t="str">
        <f t="shared" si="0"/>
        <v/>
      </c>
      <c r="H72" s="49"/>
      <c r="K72" s="7"/>
      <c r="L72" s="42"/>
    </row>
    <row r="73" spans="1:12" s="8" customFormat="1" ht="11.25" x14ac:dyDescent="0.2">
      <c r="A73" s="37">
        <v>61</v>
      </c>
      <c r="B73" s="35" t="s">
        <v>119</v>
      </c>
      <c r="C73" s="38" t="s">
        <v>65</v>
      </c>
      <c r="D73" s="58">
        <v>20</v>
      </c>
      <c r="E73" s="61">
        <v>35.89</v>
      </c>
      <c r="F73" s="56"/>
      <c r="G73" s="39" t="str">
        <f t="shared" si="0"/>
        <v/>
      </c>
      <c r="H73" s="49"/>
      <c r="K73" s="7"/>
      <c r="L73" s="42"/>
    </row>
    <row r="74" spans="1:12" s="8" customFormat="1" ht="11.25" x14ac:dyDescent="0.2">
      <c r="A74" s="37">
        <v>62</v>
      </c>
      <c r="B74" s="35" t="s">
        <v>120</v>
      </c>
      <c r="C74" s="38" t="s">
        <v>65</v>
      </c>
      <c r="D74" s="58">
        <v>20</v>
      </c>
      <c r="E74" s="61">
        <v>35.89</v>
      </c>
      <c r="F74" s="56"/>
      <c r="G74" s="39" t="str">
        <f t="shared" si="0"/>
        <v/>
      </c>
      <c r="H74" s="49"/>
      <c r="K74" s="7"/>
      <c r="L74" s="42"/>
    </row>
    <row r="75" spans="1:12" s="8" customFormat="1" ht="11.25" x14ac:dyDescent="0.2">
      <c r="A75" s="37">
        <v>63</v>
      </c>
      <c r="B75" s="35" t="s">
        <v>121</v>
      </c>
      <c r="C75" s="38" t="s">
        <v>65</v>
      </c>
      <c r="D75" s="58">
        <v>20</v>
      </c>
      <c r="E75" s="61">
        <v>35.89</v>
      </c>
      <c r="F75" s="56"/>
      <c r="G75" s="39" t="str">
        <f t="shared" si="0"/>
        <v/>
      </c>
      <c r="H75" s="49"/>
      <c r="K75" s="7"/>
      <c r="L75" s="42"/>
    </row>
    <row r="76" spans="1:12" s="8" customFormat="1" ht="11.25" x14ac:dyDescent="0.2">
      <c r="A76" s="37">
        <v>64</v>
      </c>
      <c r="B76" s="35" t="s">
        <v>122</v>
      </c>
      <c r="C76" s="38" t="s">
        <v>65</v>
      </c>
      <c r="D76" s="58">
        <v>20</v>
      </c>
      <c r="E76" s="61">
        <v>35.89</v>
      </c>
      <c r="F76" s="56"/>
      <c r="G76" s="39" t="str">
        <f t="shared" si="0"/>
        <v/>
      </c>
      <c r="H76" s="49"/>
      <c r="K76" s="7"/>
      <c r="L76" s="42"/>
    </row>
    <row r="77" spans="1:12" s="8" customFormat="1" ht="11.25" x14ac:dyDescent="0.2">
      <c r="A77" s="37">
        <v>65</v>
      </c>
      <c r="B77" s="35" t="s">
        <v>123</v>
      </c>
      <c r="C77" s="38" t="s">
        <v>65</v>
      </c>
      <c r="D77" s="58">
        <v>20</v>
      </c>
      <c r="E77" s="61">
        <v>35.89</v>
      </c>
      <c r="F77" s="56"/>
      <c r="G77" s="39" t="str">
        <f t="shared" si="0"/>
        <v/>
      </c>
      <c r="H77" s="49"/>
      <c r="K77" s="7"/>
      <c r="L77" s="42"/>
    </row>
    <row r="78" spans="1:12" s="8" customFormat="1" ht="11.25" x14ac:dyDescent="0.2">
      <c r="A78" s="37">
        <v>66</v>
      </c>
      <c r="B78" s="35" t="s">
        <v>124</v>
      </c>
      <c r="C78" s="38" t="s">
        <v>65</v>
      </c>
      <c r="D78" s="58">
        <v>20</v>
      </c>
      <c r="E78" s="61">
        <v>35.89</v>
      </c>
      <c r="F78" s="56"/>
      <c r="G78" s="39" t="str">
        <f t="shared" ref="G78:G141" si="1">IF(F78="","",IF(ISTEXT(F78),"NC",F78*D78))</f>
        <v/>
      </c>
      <c r="H78" s="49"/>
      <c r="K78" s="7"/>
      <c r="L78" s="42"/>
    </row>
    <row r="79" spans="1:12" s="8" customFormat="1" ht="11.25" x14ac:dyDescent="0.2">
      <c r="A79" s="37">
        <v>67</v>
      </c>
      <c r="B79" s="35" t="s">
        <v>125</v>
      </c>
      <c r="C79" s="38" t="s">
        <v>65</v>
      </c>
      <c r="D79" s="58">
        <v>20</v>
      </c>
      <c r="E79" s="61">
        <v>35.89</v>
      </c>
      <c r="F79" s="56"/>
      <c r="G79" s="39" t="str">
        <f t="shared" si="1"/>
        <v/>
      </c>
      <c r="H79" s="49"/>
      <c r="K79" s="7"/>
      <c r="L79" s="42"/>
    </row>
    <row r="80" spans="1:12" s="8" customFormat="1" ht="11.25" x14ac:dyDescent="0.2">
      <c r="A80" s="37">
        <v>68</v>
      </c>
      <c r="B80" s="35" t="s">
        <v>126</v>
      </c>
      <c r="C80" s="38" t="s">
        <v>65</v>
      </c>
      <c r="D80" s="58">
        <v>30</v>
      </c>
      <c r="E80" s="61">
        <v>35.89</v>
      </c>
      <c r="F80" s="56"/>
      <c r="G80" s="39" t="str">
        <f t="shared" si="1"/>
        <v/>
      </c>
      <c r="H80" s="49"/>
      <c r="K80" s="7"/>
      <c r="L80" s="42"/>
    </row>
    <row r="81" spans="1:12" s="8" customFormat="1" ht="11.25" x14ac:dyDescent="0.2">
      <c r="A81" s="37">
        <v>69</v>
      </c>
      <c r="B81" s="35" t="s">
        <v>127</v>
      </c>
      <c r="C81" s="38" t="s">
        <v>65</v>
      </c>
      <c r="D81" s="58">
        <v>20</v>
      </c>
      <c r="E81" s="61">
        <v>35.89</v>
      </c>
      <c r="F81" s="56"/>
      <c r="G81" s="39" t="str">
        <f t="shared" si="1"/>
        <v/>
      </c>
      <c r="H81" s="49"/>
      <c r="K81" s="7"/>
      <c r="L81" s="42"/>
    </row>
    <row r="82" spans="1:12" s="8" customFormat="1" ht="11.25" x14ac:dyDescent="0.2">
      <c r="A82" s="37">
        <v>70</v>
      </c>
      <c r="B82" s="35" t="s">
        <v>128</v>
      </c>
      <c r="C82" s="38" t="s">
        <v>65</v>
      </c>
      <c r="D82" s="58">
        <v>50</v>
      </c>
      <c r="E82" s="61">
        <v>35.89</v>
      </c>
      <c r="F82" s="56"/>
      <c r="G82" s="39" t="str">
        <f t="shared" si="1"/>
        <v/>
      </c>
      <c r="H82" s="49"/>
      <c r="K82" s="7"/>
      <c r="L82" s="42"/>
    </row>
    <row r="83" spans="1:12" s="8" customFormat="1" ht="11.25" x14ac:dyDescent="0.2">
      <c r="A83" s="37">
        <v>71</v>
      </c>
      <c r="B83" s="35" t="s">
        <v>129</v>
      </c>
      <c r="C83" s="38" t="s">
        <v>65</v>
      </c>
      <c r="D83" s="58">
        <v>20</v>
      </c>
      <c r="E83" s="61">
        <v>42.7</v>
      </c>
      <c r="F83" s="56"/>
      <c r="G83" s="39" t="str">
        <f t="shared" si="1"/>
        <v/>
      </c>
      <c r="H83" s="49"/>
      <c r="K83" s="7"/>
      <c r="L83" s="42"/>
    </row>
    <row r="84" spans="1:12" s="8" customFormat="1" ht="11.25" x14ac:dyDescent="0.2">
      <c r="A84" s="37">
        <v>72</v>
      </c>
      <c r="B84" s="35" t="s">
        <v>130</v>
      </c>
      <c r="C84" s="38" t="s">
        <v>65</v>
      </c>
      <c r="D84" s="58">
        <v>20</v>
      </c>
      <c r="E84" s="61">
        <v>40.35</v>
      </c>
      <c r="F84" s="56"/>
      <c r="G84" s="39" t="str">
        <f t="shared" si="1"/>
        <v/>
      </c>
      <c r="H84" s="49"/>
      <c r="K84" s="7"/>
      <c r="L84" s="42"/>
    </row>
    <row r="85" spans="1:12" s="8" customFormat="1" ht="11.25" x14ac:dyDescent="0.2">
      <c r="A85" s="37">
        <v>73</v>
      </c>
      <c r="B85" s="35" t="s">
        <v>131</v>
      </c>
      <c r="C85" s="38" t="s">
        <v>65</v>
      </c>
      <c r="D85" s="58">
        <v>50</v>
      </c>
      <c r="E85" s="61">
        <v>31.87</v>
      </c>
      <c r="F85" s="56"/>
      <c r="G85" s="39" t="str">
        <f t="shared" si="1"/>
        <v/>
      </c>
      <c r="H85" s="49"/>
      <c r="K85" s="7"/>
      <c r="L85" s="42"/>
    </row>
    <row r="86" spans="1:12" s="8" customFormat="1" ht="11.25" x14ac:dyDescent="0.2">
      <c r="A86" s="37">
        <v>74</v>
      </c>
      <c r="B86" s="35" t="s">
        <v>132</v>
      </c>
      <c r="C86" s="38" t="s">
        <v>49</v>
      </c>
      <c r="D86" s="58">
        <v>20</v>
      </c>
      <c r="E86" s="61">
        <v>945</v>
      </c>
      <c r="F86" s="56"/>
      <c r="G86" s="39" t="str">
        <f t="shared" si="1"/>
        <v/>
      </c>
      <c r="H86" s="49"/>
      <c r="K86" s="7"/>
      <c r="L86" s="42"/>
    </row>
    <row r="87" spans="1:12" s="8" customFormat="1" ht="11.25" x14ac:dyDescent="0.2">
      <c r="A87" s="37">
        <v>75</v>
      </c>
      <c r="B87" s="35" t="s">
        <v>133</v>
      </c>
      <c r="C87" s="38" t="s">
        <v>49</v>
      </c>
      <c r="D87" s="58">
        <v>1000</v>
      </c>
      <c r="E87" s="61">
        <v>2.58</v>
      </c>
      <c r="F87" s="56"/>
      <c r="G87" s="39" t="str">
        <f t="shared" si="1"/>
        <v/>
      </c>
      <c r="H87" s="49"/>
      <c r="K87" s="7"/>
      <c r="L87" s="42"/>
    </row>
    <row r="88" spans="1:12" s="8" customFormat="1" ht="11.25" x14ac:dyDescent="0.2">
      <c r="A88" s="37">
        <v>76</v>
      </c>
      <c r="B88" s="35" t="s">
        <v>134</v>
      </c>
      <c r="C88" s="38" t="s">
        <v>65</v>
      </c>
      <c r="D88" s="58">
        <v>20</v>
      </c>
      <c r="E88" s="61">
        <v>23.52</v>
      </c>
      <c r="F88" s="56"/>
      <c r="G88" s="39" t="str">
        <f t="shared" si="1"/>
        <v/>
      </c>
      <c r="H88" s="49"/>
      <c r="K88" s="7"/>
      <c r="L88" s="42"/>
    </row>
    <row r="89" spans="1:12" s="8" customFormat="1" ht="11.25" x14ac:dyDescent="0.2">
      <c r="A89" s="37">
        <v>77</v>
      </c>
      <c r="B89" s="35" t="s">
        <v>135</v>
      </c>
      <c r="C89" s="38" t="s">
        <v>61</v>
      </c>
      <c r="D89" s="58">
        <v>30</v>
      </c>
      <c r="E89" s="61">
        <v>41.47</v>
      </c>
      <c r="F89" s="56"/>
      <c r="G89" s="39" t="str">
        <f t="shared" si="1"/>
        <v/>
      </c>
      <c r="H89" s="49"/>
      <c r="K89" s="7"/>
      <c r="L89" s="42"/>
    </row>
    <row r="90" spans="1:12" s="8" customFormat="1" ht="11.25" x14ac:dyDescent="0.2">
      <c r="A90" s="37">
        <v>78</v>
      </c>
      <c r="B90" s="35" t="s">
        <v>136</v>
      </c>
      <c r="C90" s="38" t="s">
        <v>65</v>
      </c>
      <c r="D90" s="58">
        <v>20</v>
      </c>
      <c r="E90" s="61">
        <v>16.78</v>
      </c>
      <c r="F90" s="56"/>
      <c r="G90" s="39" t="str">
        <f t="shared" si="1"/>
        <v/>
      </c>
      <c r="H90" s="49"/>
      <c r="K90" s="7"/>
      <c r="L90" s="42"/>
    </row>
    <row r="91" spans="1:12" s="8" customFormat="1" ht="11.25" x14ac:dyDescent="0.2">
      <c r="A91" s="37">
        <v>79</v>
      </c>
      <c r="B91" s="35" t="s">
        <v>137</v>
      </c>
      <c r="C91" s="38" t="s">
        <v>65</v>
      </c>
      <c r="D91" s="58">
        <v>20</v>
      </c>
      <c r="E91" s="61">
        <v>16.78</v>
      </c>
      <c r="F91" s="56"/>
      <c r="G91" s="39" t="str">
        <f t="shared" si="1"/>
        <v/>
      </c>
      <c r="H91" s="49"/>
      <c r="K91" s="7"/>
      <c r="L91" s="42"/>
    </row>
    <row r="92" spans="1:12" s="8" customFormat="1" ht="11.25" x14ac:dyDescent="0.2">
      <c r="A92" s="37">
        <v>80</v>
      </c>
      <c r="B92" s="35" t="s">
        <v>138</v>
      </c>
      <c r="C92" s="38" t="s">
        <v>65</v>
      </c>
      <c r="D92" s="58">
        <v>20</v>
      </c>
      <c r="E92" s="61">
        <v>16.78</v>
      </c>
      <c r="F92" s="56"/>
      <c r="G92" s="39" t="str">
        <f t="shared" si="1"/>
        <v/>
      </c>
      <c r="H92" s="49"/>
      <c r="K92" s="7"/>
      <c r="L92" s="42"/>
    </row>
    <row r="93" spans="1:12" s="8" customFormat="1" ht="11.25" x14ac:dyDescent="0.2">
      <c r="A93" s="37">
        <v>81</v>
      </c>
      <c r="B93" s="35" t="s">
        <v>139</v>
      </c>
      <c r="C93" s="38" t="s">
        <v>65</v>
      </c>
      <c r="D93" s="58">
        <v>20</v>
      </c>
      <c r="E93" s="61">
        <v>16.78</v>
      </c>
      <c r="F93" s="56"/>
      <c r="G93" s="39" t="str">
        <f t="shared" si="1"/>
        <v/>
      </c>
      <c r="H93" s="49"/>
      <c r="K93" s="7"/>
      <c r="L93" s="42"/>
    </row>
    <row r="94" spans="1:12" s="8" customFormat="1" ht="11.25" x14ac:dyDescent="0.2">
      <c r="A94" s="37">
        <v>82</v>
      </c>
      <c r="B94" s="35" t="s">
        <v>140</v>
      </c>
      <c r="C94" s="38" t="s">
        <v>65</v>
      </c>
      <c r="D94" s="58">
        <v>20</v>
      </c>
      <c r="E94" s="61">
        <v>16.78</v>
      </c>
      <c r="F94" s="56"/>
      <c r="G94" s="39" t="str">
        <f t="shared" si="1"/>
        <v/>
      </c>
      <c r="H94" s="49"/>
      <c r="K94" s="7"/>
      <c r="L94" s="42"/>
    </row>
    <row r="95" spans="1:12" s="8" customFormat="1" ht="33.75" x14ac:dyDescent="0.2">
      <c r="A95" s="37">
        <v>83</v>
      </c>
      <c r="B95" s="35" t="s">
        <v>141</v>
      </c>
      <c r="C95" s="38" t="s">
        <v>49</v>
      </c>
      <c r="D95" s="58">
        <v>50</v>
      </c>
      <c r="E95" s="61">
        <v>28.32</v>
      </c>
      <c r="F95" s="56"/>
      <c r="G95" s="39" t="str">
        <f t="shared" si="1"/>
        <v/>
      </c>
      <c r="H95" s="49"/>
      <c r="K95" s="7"/>
      <c r="L95" s="42"/>
    </row>
    <row r="96" spans="1:12" s="8" customFormat="1" ht="11.25" x14ac:dyDescent="0.2">
      <c r="A96" s="37">
        <v>84</v>
      </c>
      <c r="B96" s="35" t="s">
        <v>142</v>
      </c>
      <c r="C96" s="38" t="s">
        <v>143</v>
      </c>
      <c r="D96" s="58">
        <v>10</v>
      </c>
      <c r="E96" s="61">
        <v>11</v>
      </c>
      <c r="F96" s="56"/>
      <c r="G96" s="39" t="str">
        <f t="shared" si="1"/>
        <v/>
      </c>
      <c r="H96" s="49"/>
      <c r="K96" s="7"/>
      <c r="L96" s="42"/>
    </row>
    <row r="97" spans="1:12" s="8" customFormat="1" ht="11.25" x14ac:dyDescent="0.2">
      <c r="A97" s="37">
        <v>85</v>
      </c>
      <c r="B97" s="35" t="s">
        <v>144</v>
      </c>
      <c r="C97" s="38" t="s">
        <v>49</v>
      </c>
      <c r="D97" s="58">
        <v>10</v>
      </c>
      <c r="E97" s="61">
        <v>25.4</v>
      </c>
      <c r="F97" s="56"/>
      <c r="G97" s="39" t="str">
        <f t="shared" si="1"/>
        <v/>
      </c>
      <c r="H97" s="49"/>
      <c r="K97" s="7"/>
      <c r="L97" s="42"/>
    </row>
    <row r="98" spans="1:12" s="8" customFormat="1" ht="11.25" x14ac:dyDescent="0.2">
      <c r="A98" s="37">
        <v>86</v>
      </c>
      <c r="B98" s="35" t="s">
        <v>145</v>
      </c>
      <c r="C98" s="38" t="s">
        <v>49</v>
      </c>
      <c r="D98" s="58">
        <v>100</v>
      </c>
      <c r="E98" s="61">
        <v>15.72</v>
      </c>
      <c r="F98" s="56"/>
      <c r="G98" s="39" t="str">
        <f t="shared" si="1"/>
        <v/>
      </c>
      <c r="H98" s="49"/>
      <c r="K98" s="7"/>
      <c r="L98" s="42"/>
    </row>
    <row r="99" spans="1:12" s="8" customFormat="1" ht="11.25" x14ac:dyDescent="0.2">
      <c r="A99" s="37">
        <v>87</v>
      </c>
      <c r="B99" s="35" t="s">
        <v>146</v>
      </c>
      <c r="C99" s="38" t="s">
        <v>49</v>
      </c>
      <c r="D99" s="58">
        <v>100</v>
      </c>
      <c r="E99" s="61">
        <v>3.19</v>
      </c>
      <c r="F99" s="56"/>
      <c r="G99" s="39" t="str">
        <f t="shared" si="1"/>
        <v/>
      </c>
      <c r="H99" s="49"/>
      <c r="K99" s="7"/>
      <c r="L99" s="42"/>
    </row>
    <row r="100" spans="1:12" s="8" customFormat="1" ht="11.25" x14ac:dyDescent="0.2">
      <c r="A100" s="37">
        <v>88</v>
      </c>
      <c r="B100" s="35" t="s">
        <v>147</v>
      </c>
      <c r="C100" s="38" t="s">
        <v>49</v>
      </c>
      <c r="D100" s="58">
        <v>1000</v>
      </c>
      <c r="E100" s="61">
        <v>2.33</v>
      </c>
      <c r="F100" s="56"/>
      <c r="G100" s="39" t="str">
        <f t="shared" si="1"/>
        <v/>
      </c>
      <c r="H100" s="49"/>
      <c r="K100" s="7"/>
      <c r="L100" s="42"/>
    </row>
    <row r="101" spans="1:12" s="8" customFormat="1" ht="11.25" x14ac:dyDescent="0.2">
      <c r="A101" s="37">
        <v>89</v>
      </c>
      <c r="B101" s="35" t="s">
        <v>148</v>
      </c>
      <c r="C101" s="38" t="s">
        <v>65</v>
      </c>
      <c r="D101" s="58">
        <v>20</v>
      </c>
      <c r="E101" s="61">
        <v>53.76</v>
      </c>
      <c r="F101" s="56"/>
      <c r="G101" s="39" t="str">
        <f t="shared" si="1"/>
        <v/>
      </c>
      <c r="H101" s="49"/>
      <c r="K101" s="7"/>
      <c r="L101" s="42"/>
    </row>
    <row r="102" spans="1:12" s="8" customFormat="1" ht="11.25" x14ac:dyDescent="0.2">
      <c r="A102" s="37">
        <v>90</v>
      </c>
      <c r="B102" s="35" t="s">
        <v>149</v>
      </c>
      <c r="C102" s="38" t="s">
        <v>49</v>
      </c>
      <c r="D102" s="58">
        <v>10</v>
      </c>
      <c r="E102" s="61">
        <v>19.600000000000001</v>
      </c>
      <c r="F102" s="56"/>
      <c r="G102" s="39" t="str">
        <f t="shared" si="1"/>
        <v/>
      </c>
      <c r="H102" s="49"/>
      <c r="K102" s="7"/>
      <c r="L102" s="42"/>
    </row>
    <row r="103" spans="1:12" s="8" customFormat="1" ht="11.25" x14ac:dyDescent="0.2">
      <c r="A103" s="37">
        <v>91</v>
      </c>
      <c r="B103" s="35" t="s">
        <v>150</v>
      </c>
      <c r="C103" s="38" t="s">
        <v>49</v>
      </c>
      <c r="D103" s="58">
        <v>100</v>
      </c>
      <c r="E103" s="61">
        <v>19</v>
      </c>
      <c r="F103" s="56"/>
      <c r="G103" s="39" t="str">
        <f t="shared" si="1"/>
        <v/>
      </c>
      <c r="H103" s="49"/>
      <c r="K103" s="7"/>
      <c r="L103" s="42"/>
    </row>
    <row r="104" spans="1:12" s="8" customFormat="1" ht="11.25" x14ac:dyDescent="0.2">
      <c r="A104" s="37">
        <v>92</v>
      </c>
      <c r="B104" s="35" t="s">
        <v>151</v>
      </c>
      <c r="C104" s="38" t="s">
        <v>49</v>
      </c>
      <c r="D104" s="58">
        <v>50</v>
      </c>
      <c r="E104" s="61">
        <v>24.72</v>
      </c>
      <c r="F104" s="56"/>
      <c r="G104" s="39" t="str">
        <f t="shared" si="1"/>
        <v/>
      </c>
      <c r="H104" s="49"/>
      <c r="K104" s="7"/>
      <c r="L104" s="42"/>
    </row>
    <row r="105" spans="1:12" s="8" customFormat="1" ht="11.25" x14ac:dyDescent="0.2">
      <c r="A105" s="37">
        <v>93</v>
      </c>
      <c r="B105" s="35" t="s">
        <v>152</v>
      </c>
      <c r="C105" s="38" t="s">
        <v>49</v>
      </c>
      <c r="D105" s="58">
        <v>300</v>
      </c>
      <c r="E105" s="61">
        <v>9.14</v>
      </c>
      <c r="F105" s="56"/>
      <c r="G105" s="39" t="str">
        <f t="shared" si="1"/>
        <v/>
      </c>
      <c r="H105" s="49"/>
      <c r="K105" s="7"/>
      <c r="L105" s="42"/>
    </row>
    <row r="106" spans="1:12" s="8" customFormat="1" ht="11.25" x14ac:dyDescent="0.2">
      <c r="A106" s="37">
        <v>94</v>
      </c>
      <c r="B106" s="35" t="s">
        <v>153</v>
      </c>
      <c r="C106" s="38" t="s">
        <v>143</v>
      </c>
      <c r="D106" s="58">
        <v>3</v>
      </c>
      <c r="E106" s="61">
        <v>12.9</v>
      </c>
      <c r="F106" s="56"/>
      <c r="G106" s="39" t="str">
        <f t="shared" si="1"/>
        <v/>
      </c>
      <c r="H106" s="49"/>
      <c r="K106" s="7"/>
      <c r="L106" s="42"/>
    </row>
    <row r="107" spans="1:12" s="8" customFormat="1" ht="11.25" x14ac:dyDescent="0.2">
      <c r="A107" s="37">
        <v>95</v>
      </c>
      <c r="B107" s="35" t="s">
        <v>154</v>
      </c>
      <c r="C107" s="38" t="s">
        <v>65</v>
      </c>
      <c r="D107" s="58">
        <v>10</v>
      </c>
      <c r="E107" s="61">
        <v>56.9</v>
      </c>
      <c r="F107" s="56"/>
      <c r="G107" s="39" t="str">
        <f t="shared" si="1"/>
        <v/>
      </c>
      <c r="H107" s="49"/>
      <c r="K107" s="7"/>
      <c r="L107" s="42"/>
    </row>
    <row r="108" spans="1:12" s="8" customFormat="1" ht="22.5" x14ac:dyDescent="0.2">
      <c r="A108" s="37">
        <v>96</v>
      </c>
      <c r="B108" s="35" t="s">
        <v>155</v>
      </c>
      <c r="C108" s="38" t="s">
        <v>56</v>
      </c>
      <c r="D108" s="58">
        <v>30</v>
      </c>
      <c r="E108" s="61">
        <v>40.29</v>
      </c>
      <c r="F108" s="56"/>
      <c r="G108" s="39" t="str">
        <f t="shared" si="1"/>
        <v/>
      </c>
      <c r="H108" s="49"/>
      <c r="K108" s="7"/>
      <c r="L108" s="42"/>
    </row>
    <row r="109" spans="1:12" s="8" customFormat="1" ht="22.5" x14ac:dyDescent="0.2">
      <c r="A109" s="37">
        <v>97</v>
      </c>
      <c r="B109" s="35" t="s">
        <v>156</v>
      </c>
      <c r="C109" s="38" t="s">
        <v>65</v>
      </c>
      <c r="D109" s="58">
        <v>100</v>
      </c>
      <c r="E109" s="61">
        <v>49.65</v>
      </c>
      <c r="F109" s="56"/>
      <c r="G109" s="39" t="str">
        <f t="shared" si="1"/>
        <v/>
      </c>
      <c r="H109" s="49"/>
      <c r="K109" s="7"/>
      <c r="L109" s="42"/>
    </row>
    <row r="110" spans="1:12" s="8" customFormat="1" ht="11.25" x14ac:dyDescent="0.2">
      <c r="A110" s="37">
        <v>98</v>
      </c>
      <c r="B110" s="35" t="s">
        <v>157</v>
      </c>
      <c r="C110" s="38" t="s">
        <v>49</v>
      </c>
      <c r="D110" s="58">
        <v>100</v>
      </c>
      <c r="E110" s="61">
        <v>4</v>
      </c>
      <c r="F110" s="56"/>
      <c r="G110" s="39" t="str">
        <f t="shared" si="1"/>
        <v/>
      </c>
      <c r="H110" s="49"/>
      <c r="K110" s="7"/>
      <c r="L110" s="42"/>
    </row>
    <row r="111" spans="1:12" s="8" customFormat="1" ht="11.25" x14ac:dyDescent="0.2">
      <c r="A111" s="37">
        <v>99</v>
      </c>
      <c r="B111" s="35" t="s">
        <v>158</v>
      </c>
      <c r="C111" s="38" t="s">
        <v>48</v>
      </c>
      <c r="D111" s="58">
        <v>30</v>
      </c>
      <c r="E111" s="61">
        <v>19.5</v>
      </c>
      <c r="F111" s="56"/>
      <c r="G111" s="39" t="str">
        <f t="shared" si="1"/>
        <v/>
      </c>
      <c r="H111" s="49"/>
      <c r="K111" s="7"/>
      <c r="L111" s="42"/>
    </row>
    <row r="112" spans="1:12" s="8" customFormat="1" ht="22.5" x14ac:dyDescent="0.2">
      <c r="A112" s="37">
        <v>100</v>
      </c>
      <c r="B112" s="35" t="s">
        <v>159</v>
      </c>
      <c r="C112" s="38" t="s">
        <v>48</v>
      </c>
      <c r="D112" s="58">
        <v>30</v>
      </c>
      <c r="E112" s="61">
        <v>10.55</v>
      </c>
      <c r="F112" s="56"/>
      <c r="G112" s="39" t="str">
        <f t="shared" si="1"/>
        <v/>
      </c>
      <c r="H112" s="49"/>
      <c r="K112" s="7"/>
      <c r="L112" s="42"/>
    </row>
    <row r="113" spans="1:12" s="8" customFormat="1" ht="11.25" x14ac:dyDescent="0.2">
      <c r="A113" s="37">
        <v>101</v>
      </c>
      <c r="B113" s="35" t="s">
        <v>160</v>
      </c>
      <c r="C113" s="38" t="s">
        <v>143</v>
      </c>
      <c r="D113" s="58">
        <v>30</v>
      </c>
      <c r="E113" s="61">
        <v>7.11</v>
      </c>
      <c r="F113" s="56"/>
      <c r="G113" s="39" t="str">
        <f t="shared" si="1"/>
        <v/>
      </c>
      <c r="H113" s="49"/>
      <c r="K113" s="7"/>
      <c r="L113" s="42"/>
    </row>
    <row r="114" spans="1:12" s="8" customFormat="1" ht="11.25" x14ac:dyDescent="0.2">
      <c r="A114" s="37">
        <v>102</v>
      </c>
      <c r="B114" s="35" t="s">
        <v>161</v>
      </c>
      <c r="C114" s="38" t="s">
        <v>61</v>
      </c>
      <c r="D114" s="58">
        <v>50</v>
      </c>
      <c r="E114" s="61">
        <v>10.02</v>
      </c>
      <c r="F114" s="56"/>
      <c r="G114" s="39" t="str">
        <f t="shared" si="1"/>
        <v/>
      </c>
      <c r="H114" s="49"/>
      <c r="K114" s="7"/>
      <c r="L114" s="42"/>
    </row>
    <row r="115" spans="1:12" s="8" customFormat="1" ht="11.25" x14ac:dyDescent="0.2">
      <c r="A115" s="37">
        <v>103</v>
      </c>
      <c r="B115" s="35" t="s">
        <v>162</v>
      </c>
      <c r="C115" s="38" t="s">
        <v>61</v>
      </c>
      <c r="D115" s="58">
        <v>50</v>
      </c>
      <c r="E115" s="61">
        <v>12.13</v>
      </c>
      <c r="F115" s="56"/>
      <c r="G115" s="39" t="str">
        <f t="shared" si="1"/>
        <v/>
      </c>
      <c r="H115" s="49"/>
      <c r="K115" s="7"/>
      <c r="L115" s="42"/>
    </row>
    <row r="116" spans="1:12" s="8" customFormat="1" ht="22.5" x14ac:dyDescent="0.2">
      <c r="A116" s="37">
        <v>104</v>
      </c>
      <c r="B116" s="35" t="s">
        <v>163</v>
      </c>
      <c r="C116" s="38" t="s">
        <v>49</v>
      </c>
      <c r="D116" s="58">
        <v>50</v>
      </c>
      <c r="E116" s="61">
        <v>9.3699999999999992</v>
      </c>
      <c r="F116" s="56"/>
      <c r="G116" s="39" t="str">
        <f t="shared" si="1"/>
        <v/>
      </c>
      <c r="H116" s="49"/>
      <c r="K116" s="7"/>
      <c r="L116" s="42"/>
    </row>
    <row r="117" spans="1:12" s="8" customFormat="1" ht="11.25" x14ac:dyDescent="0.2">
      <c r="A117" s="37">
        <v>105</v>
      </c>
      <c r="B117" s="35" t="s">
        <v>164</v>
      </c>
      <c r="C117" s="38" t="s">
        <v>143</v>
      </c>
      <c r="D117" s="58">
        <v>30</v>
      </c>
      <c r="E117" s="61">
        <v>22</v>
      </c>
      <c r="F117" s="56"/>
      <c r="G117" s="39" t="str">
        <f t="shared" si="1"/>
        <v/>
      </c>
      <c r="H117" s="49"/>
      <c r="K117" s="7"/>
      <c r="L117" s="42"/>
    </row>
    <row r="118" spans="1:12" s="8" customFormat="1" ht="11.25" x14ac:dyDescent="0.2">
      <c r="A118" s="37">
        <v>106</v>
      </c>
      <c r="B118" s="35" t="s">
        <v>165</v>
      </c>
      <c r="C118" s="38" t="s">
        <v>143</v>
      </c>
      <c r="D118" s="58">
        <v>20</v>
      </c>
      <c r="E118" s="61">
        <v>9.8000000000000007</v>
      </c>
      <c r="F118" s="56"/>
      <c r="G118" s="39" t="str">
        <f t="shared" si="1"/>
        <v/>
      </c>
      <c r="H118" s="49"/>
      <c r="K118" s="7"/>
      <c r="L118" s="42"/>
    </row>
    <row r="119" spans="1:12" s="8" customFormat="1" ht="11.25" x14ac:dyDescent="0.2">
      <c r="A119" s="37">
        <v>107</v>
      </c>
      <c r="B119" s="35" t="s">
        <v>166</v>
      </c>
      <c r="C119" s="38" t="s">
        <v>58</v>
      </c>
      <c r="D119" s="58">
        <v>30</v>
      </c>
      <c r="E119" s="61">
        <v>14.54</v>
      </c>
      <c r="F119" s="56"/>
      <c r="G119" s="39" t="str">
        <f t="shared" si="1"/>
        <v/>
      </c>
      <c r="H119" s="49"/>
      <c r="K119" s="7"/>
      <c r="L119" s="42"/>
    </row>
    <row r="120" spans="1:12" s="8" customFormat="1" ht="22.5" x14ac:dyDescent="0.2">
      <c r="A120" s="37">
        <v>108</v>
      </c>
      <c r="B120" s="35" t="s">
        <v>167</v>
      </c>
      <c r="C120" s="38" t="s">
        <v>143</v>
      </c>
      <c r="D120" s="58">
        <v>100</v>
      </c>
      <c r="E120" s="61">
        <v>68.45</v>
      </c>
      <c r="F120" s="56"/>
      <c r="G120" s="39" t="str">
        <f t="shared" si="1"/>
        <v/>
      </c>
      <c r="H120" s="49"/>
      <c r="K120" s="7"/>
      <c r="L120" s="42"/>
    </row>
    <row r="121" spans="1:12" s="8" customFormat="1" ht="33.75" x14ac:dyDescent="0.2">
      <c r="A121" s="37">
        <v>109</v>
      </c>
      <c r="B121" s="35" t="s">
        <v>168</v>
      </c>
      <c r="C121" s="38" t="s">
        <v>169</v>
      </c>
      <c r="D121" s="58">
        <v>50</v>
      </c>
      <c r="E121" s="61">
        <v>385.14</v>
      </c>
      <c r="F121" s="56"/>
      <c r="G121" s="39" t="str">
        <f t="shared" si="1"/>
        <v/>
      </c>
      <c r="H121" s="49"/>
      <c r="K121" s="7"/>
      <c r="L121" s="42"/>
    </row>
    <row r="122" spans="1:12" s="8" customFormat="1" ht="11.25" x14ac:dyDescent="0.2">
      <c r="A122" s="37">
        <v>110</v>
      </c>
      <c r="B122" s="35" t="s">
        <v>170</v>
      </c>
      <c r="C122" s="38" t="s">
        <v>169</v>
      </c>
      <c r="D122" s="58">
        <v>10</v>
      </c>
      <c r="E122" s="61">
        <v>220</v>
      </c>
      <c r="F122" s="56"/>
      <c r="G122" s="39" t="str">
        <f t="shared" si="1"/>
        <v/>
      </c>
      <c r="H122" s="49"/>
      <c r="K122" s="7"/>
      <c r="L122" s="42"/>
    </row>
    <row r="123" spans="1:12" s="8" customFormat="1" ht="11.25" x14ac:dyDescent="0.2">
      <c r="A123" s="37">
        <v>111</v>
      </c>
      <c r="B123" s="35" t="s">
        <v>171</v>
      </c>
      <c r="C123" s="38" t="s">
        <v>65</v>
      </c>
      <c r="D123" s="58">
        <v>20</v>
      </c>
      <c r="E123" s="61">
        <v>58</v>
      </c>
      <c r="F123" s="56"/>
      <c r="G123" s="39" t="str">
        <f t="shared" si="1"/>
        <v/>
      </c>
      <c r="H123" s="49"/>
      <c r="K123" s="7"/>
      <c r="L123" s="42"/>
    </row>
    <row r="124" spans="1:12" s="8" customFormat="1" ht="11.25" x14ac:dyDescent="0.2">
      <c r="A124" s="37">
        <v>112</v>
      </c>
      <c r="B124" s="35" t="s">
        <v>172</v>
      </c>
      <c r="C124" s="38" t="s">
        <v>49</v>
      </c>
      <c r="D124" s="58">
        <v>4</v>
      </c>
      <c r="E124" s="61">
        <v>36.25</v>
      </c>
      <c r="F124" s="56"/>
      <c r="G124" s="39" t="str">
        <f t="shared" si="1"/>
        <v/>
      </c>
      <c r="H124" s="49"/>
      <c r="K124" s="7"/>
      <c r="L124" s="42"/>
    </row>
    <row r="125" spans="1:12" s="8" customFormat="1" ht="22.5" x14ac:dyDescent="0.2">
      <c r="A125" s="37">
        <v>113</v>
      </c>
      <c r="B125" s="35" t="s">
        <v>173</v>
      </c>
      <c r="C125" s="38" t="s">
        <v>65</v>
      </c>
      <c r="D125" s="58">
        <v>50</v>
      </c>
      <c r="E125" s="61">
        <v>30.22</v>
      </c>
      <c r="F125" s="56"/>
      <c r="G125" s="39" t="str">
        <f t="shared" si="1"/>
        <v/>
      </c>
      <c r="H125" s="49"/>
      <c r="K125" s="7"/>
      <c r="L125" s="42"/>
    </row>
    <row r="126" spans="1:12" s="8" customFormat="1" ht="22.5" x14ac:dyDescent="0.2">
      <c r="A126" s="37">
        <v>114</v>
      </c>
      <c r="B126" s="35" t="s">
        <v>174</v>
      </c>
      <c r="C126" s="38" t="s">
        <v>56</v>
      </c>
      <c r="D126" s="58">
        <v>30</v>
      </c>
      <c r="E126" s="61">
        <v>181.1</v>
      </c>
      <c r="F126" s="56"/>
      <c r="G126" s="39" t="str">
        <f t="shared" si="1"/>
        <v/>
      </c>
      <c r="H126" s="49"/>
      <c r="K126" s="7"/>
      <c r="L126" s="42"/>
    </row>
    <row r="127" spans="1:12" s="8" customFormat="1" ht="22.5" x14ac:dyDescent="0.2">
      <c r="A127" s="37">
        <v>115</v>
      </c>
      <c r="B127" s="35" t="s">
        <v>175</v>
      </c>
      <c r="C127" s="38" t="s">
        <v>56</v>
      </c>
      <c r="D127" s="58">
        <v>30</v>
      </c>
      <c r="E127" s="61">
        <v>191.88</v>
      </c>
      <c r="F127" s="56"/>
      <c r="G127" s="39" t="str">
        <f t="shared" si="1"/>
        <v/>
      </c>
      <c r="H127" s="49"/>
      <c r="K127" s="7"/>
      <c r="L127" s="42"/>
    </row>
    <row r="128" spans="1:12" s="8" customFormat="1" ht="22.5" x14ac:dyDescent="0.2">
      <c r="A128" s="37">
        <v>116</v>
      </c>
      <c r="B128" s="35" t="s">
        <v>176</v>
      </c>
      <c r="C128" s="38" t="s">
        <v>65</v>
      </c>
      <c r="D128" s="58">
        <v>20</v>
      </c>
      <c r="E128" s="61">
        <v>40</v>
      </c>
      <c r="F128" s="56"/>
      <c r="G128" s="39" t="str">
        <f t="shared" si="1"/>
        <v/>
      </c>
      <c r="H128" s="49"/>
      <c r="K128" s="7"/>
      <c r="L128" s="42"/>
    </row>
    <row r="129" spans="1:12" s="8" customFormat="1" ht="22.5" x14ac:dyDescent="0.2">
      <c r="A129" s="37">
        <v>117</v>
      </c>
      <c r="B129" s="35" t="s">
        <v>177</v>
      </c>
      <c r="C129" s="38" t="s">
        <v>65</v>
      </c>
      <c r="D129" s="58">
        <v>20</v>
      </c>
      <c r="E129" s="61">
        <v>40</v>
      </c>
      <c r="F129" s="56"/>
      <c r="G129" s="39" t="str">
        <f t="shared" si="1"/>
        <v/>
      </c>
      <c r="H129" s="49"/>
      <c r="K129" s="7"/>
      <c r="L129" s="42"/>
    </row>
    <row r="130" spans="1:12" s="8" customFormat="1" ht="22.5" x14ac:dyDescent="0.2">
      <c r="A130" s="37">
        <v>118</v>
      </c>
      <c r="B130" s="35" t="s">
        <v>178</v>
      </c>
      <c r="C130" s="38" t="s">
        <v>65</v>
      </c>
      <c r="D130" s="58">
        <v>20</v>
      </c>
      <c r="E130" s="61">
        <v>67</v>
      </c>
      <c r="F130" s="56"/>
      <c r="G130" s="39" t="str">
        <f t="shared" si="1"/>
        <v/>
      </c>
      <c r="H130" s="49"/>
      <c r="K130" s="7"/>
      <c r="L130" s="42"/>
    </row>
    <row r="131" spans="1:12" s="8" customFormat="1" ht="22.5" x14ac:dyDescent="0.2">
      <c r="A131" s="37">
        <v>119</v>
      </c>
      <c r="B131" s="35" t="s">
        <v>179</v>
      </c>
      <c r="C131" s="38" t="s">
        <v>65</v>
      </c>
      <c r="D131" s="58">
        <v>20</v>
      </c>
      <c r="E131" s="61">
        <v>50</v>
      </c>
      <c r="F131" s="56"/>
      <c r="G131" s="39" t="str">
        <f t="shared" si="1"/>
        <v/>
      </c>
      <c r="H131" s="49"/>
      <c r="K131" s="7"/>
      <c r="L131" s="42"/>
    </row>
    <row r="132" spans="1:12" s="8" customFormat="1" ht="22.5" x14ac:dyDescent="0.2">
      <c r="A132" s="37">
        <v>120</v>
      </c>
      <c r="B132" s="35" t="s">
        <v>180</v>
      </c>
      <c r="C132" s="38" t="s">
        <v>65</v>
      </c>
      <c r="D132" s="58">
        <v>20</v>
      </c>
      <c r="E132" s="61">
        <v>28.02</v>
      </c>
      <c r="F132" s="56"/>
      <c r="G132" s="39" t="str">
        <f t="shared" si="1"/>
        <v/>
      </c>
      <c r="H132" s="49"/>
      <c r="K132" s="7"/>
      <c r="L132" s="42"/>
    </row>
    <row r="133" spans="1:12" s="8" customFormat="1" ht="22.5" x14ac:dyDescent="0.2">
      <c r="A133" s="37">
        <v>121</v>
      </c>
      <c r="B133" s="35" t="s">
        <v>181</v>
      </c>
      <c r="C133" s="38" t="s">
        <v>65</v>
      </c>
      <c r="D133" s="58">
        <v>20</v>
      </c>
      <c r="E133" s="61">
        <v>32.549999999999997</v>
      </c>
      <c r="F133" s="56"/>
      <c r="G133" s="39" t="str">
        <f t="shared" si="1"/>
        <v/>
      </c>
      <c r="H133" s="49"/>
      <c r="K133" s="7"/>
      <c r="L133" s="42"/>
    </row>
    <row r="134" spans="1:12" s="8" customFormat="1" ht="11.25" x14ac:dyDescent="0.2">
      <c r="A134" s="37">
        <v>122</v>
      </c>
      <c r="B134" s="35" t="s">
        <v>182</v>
      </c>
      <c r="C134" s="38" t="s">
        <v>65</v>
      </c>
      <c r="D134" s="58">
        <v>20</v>
      </c>
      <c r="E134" s="61">
        <v>39.15</v>
      </c>
      <c r="F134" s="56"/>
      <c r="G134" s="39" t="str">
        <f t="shared" si="1"/>
        <v/>
      </c>
      <c r="H134" s="49"/>
      <c r="K134" s="7"/>
      <c r="L134" s="42"/>
    </row>
    <row r="135" spans="1:12" s="8" customFormat="1" ht="11.25" x14ac:dyDescent="0.2">
      <c r="A135" s="37">
        <v>123</v>
      </c>
      <c r="B135" s="35" t="s">
        <v>183</v>
      </c>
      <c r="C135" s="38" t="s">
        <v>65</v>
      </c>
      <c r="D135" s="58">
        <v>20</v>
      </c>
      <c r="E135" s="61">
        <v>41.78</v>
      </c>
      <c r="F135" s="56"/>
      <c r="G135" s="39" t="str">
        <f t="shared" si="1"/>
        <v/>
      </c>
      <c r="H135" s="49"/>
      <c r="K135" s="7"/>
      <c r="L135" s="42"/>
    </row>
    <row r="136" spans="1:12" s="8" customFormat="1" ht="11.25" x14ac:dyDescent="0.2">
      <c r="A136" s="37">
        <v>124</v>
      </c>
      <c r="B136" s="35" t="s">
        <v>184</v>
      </c>
      <c r="C136" s="38" t="s">
        <v>65</v>
      </c>
      <c r="D136" s="58">
        <v>20</v>
      </c>
      <c r="E136" s="61">
        <v>41.59</v>
      </c>
      <c r="F136" s="56"/>
      <c r="G136" s="39" t="str">
        <f t="shared" si="1"/>
        <v/>
      </c>
      <c r="H136" s="49"/>
      <c r="K136" s="7"/>
      <c r="L136" s="42"/>
    </row>
    <row r="137" spans="1:12" s="8" customFormat="1" ht="11.25" x14ac:dyDescent="0.2">
      <c r="A137" s="37">
        <v>125</v>
      </c>
      <c r="B137" s="35" t="s">
        <v>185</v>
      </c>
      <c r="C137" s="38" t="s">
        <v>65</v>
      </c>
      <c r="D137" s="58">
        <v>20</v>
      </c>
      <c r="E137" s="61">
        <v>41.59</v>
      </c>
      <c r="F137" s="56"/>
      <c r="G137" s="39" t="str">
        <f t="shared" si="1"/>
        <v/>
      </c>
      <c r="H137" s="49"/>
      <c r="K137" s="7"/>
      <c r="L137" s="42"/>
    </row>
    <row r="138" spans="1:12" s="8" customFormat="1" ht="11.25" x14ac:dyDescent="0.2">
      <c r="A138" s="37">
        <v>126</v>
      </c>
      <c r="B138" s="35" t="s">
        <v>186</v>
      </c>
      <c r="C138" s="38" t="s">
        <v>65</v>
      </c>
      <c r="D138" s="58">
        <v>20</v>
      </c>
      <c r="E138" s="61">
        <v>45.88</v>
      </c>
      <c r="F138" s="56"/>
      <c r="G138" s="39" t="str">
        <f t="shared" si="1"/>
        <v/>
      </c>
      <c r="H138" s="49"/>
      <c r="K138" s="7"/>
      <c r="L138" s="42"/>
    </row>
    <row r="139" spans="1:12" s="8" customFormat="1" ht="11.25" x14ac:dyDescent="0.2">
      <c r="A139" s="37">
        <v>127</v>
      </c>
      <c r="B139" s="35" t="s">
        <v>187</v>
      </c>
      <c r="C139" s="38" t="s">
        <v>65</v>
      </c>
      <c r="D139" s="58">
        <v>20</v>
      </c>
      <c r="E139" s="61">
        <v>45.33</v>
      </c>
      <c r="F139" s="56"/>
      <c r="G139" s="39" t="str">
        <f t="shared" si="1"/>
        <v/>
      </c>
      <c r="H139" s="49"/>
      <c r="K139" s="7"/>
      <c r="L139" s="42"/>
    </row>
    <row r="140" spans="1:12" s="8" customFormat="1" ht="33.75" x14ac:dyDescent="0.2">
      <c r="A140" s="37">
        <v>128</v>
      </c>
      <c r="B140" s="35" t="s">
        <v>188</v>
      </c>
      <c r="C140" s="38" t="s">
        <v>50</v>
      </c>
      <c r="D140" s="58">
        <v>15</v>
      </c>
      <c r="E140" s="61">
        <v>75</v>
      </c>
      <c r="F140" s="56"/>
      <c r="G140" s="39" t="str">
        <f t="shared" si="1"/>
        <v/>
      </c>
      <c r="H140" s="49"/>
      <c r="K140" s="7"/>
      <c r="L140" s="42"/>
    </row>
    <row r="141" spans="1:12" s="8" customFormat="1" ht="22.5" x14ac:dyDescent="0.2">
      <c r="A141" s="37">
        <v>129</v>
      </c>
      <c r="B141" s="35" t="s">
        <v>189</v>
      </c>
      <c r="C141" s="38" t="s">
        <v>65</v>
      </c>
      <c r="D141" s="58">
        <v>50</v>
      </c>
      <c r="E141" s="61">
        <v>45.4</v>
      </c>
      <c r="F141" s="56"/>
      <c r="G141" s="39" t="str">
        <f t="shared" si="1"/>
        <v/>
      </c>
      <c r="H141" s="49"/>
      <c r="K141" s="7"/>
      <c r="L141" s="42"/>
    </row>
    <row r="142" spans="1:12" s="8" customFormat="1" ht="22.5" x14ac:dyDescent="0.2">
      <c r="A142" s="37">
        <v>130</v>
      </c>
      <c r="B142" s="35" t="s">
        <v>190</v>
      </c>
      <c r="C142" s="38" t="s">
        <v>65</v>
      </c>
      <c r="D142" s="58">
        <v>100</v>
      </c>
      <c r="E142" s="61">
        <v>50</v>
      </c>
      <c r="F142" s="56"/>
      <c r="G142" s="39" t="str">
        <f t="shared" ref="G142:G199" si="2">IF(F142="","",IF(ISTEXT(F142),"NC",F142*D142))</f>
        <v/>
      </c>
      <c r="H142" s="49"/>
      <c r="K142" s="7"/>
      <c r="L142" s="42"/>
    </row>
    <row r="143" spans="1:12" s="8" customFormat="1" ht="22.5" x14ac:dyDescent="0.2">
      <c r="A143" s="37">
        <v>131</v>
      </c>
      <c r="B143" s="35" t="s">
        <v>191</v>
      </c>
      <c r="C143" s="38" t="s">
        <v>65</v>
      </c>
      <c r="D143" s="58">
        <v>300</v>
      </c>
      <c r="E143" s="61">
        <v>45.4</v>
      </c>
      <c r="F143" s="56"/>
      <c r="G143" s="39" t="str">
        <f t="shared" si="2"/>
        <v/>
      </c>
      <c r="H143" s="49"/>
      <c r="K143" s="7"/>
      <c r="L143" s="42"/>
    </row>
    <row r="144" spans="1:12" s="8" customFormat="1" ht="22.5" x14ac:dyDescent="0.2">
      <c r="A144" s="37">
        <v>132</v>
      </c>
      <c r="B144" s="35" t="s">
        <v>192</v>
      </c>
      <c r="C144" s="38" t="s">
        <v>65</v>
      </c>
      <c r="D144" s="58">
        <v>200</v>
      </c>
      <c r="E144" s="61">
        <v>43.8</v>
      </c>
      <c r="F144" s="56"/>
      <c r="G144" s="39" t="str">
        <f t="shared" si="2"/>
        <v/>
      </c>
      <c r="H144" s="49"/>
      <c r="K144" s="7"/>
      <c r="L144" s="42"/>
    </row>
    <row r="145" spans="1:12" s="8" customFormat="1" ht="22.5" x14ac:dyDescent="0.2">
      <c r="A145" s="37">
        <v>133</v>
      </c>
      <c r="B145" s="35" t="s">
        <v>193</v>
      </c>
      <c r="C145" s="38" t="s">
        <v>65</v>
      </c>
      <c r="D145" s="58">
        <v>300</v>
      </c>
      <c r="E145" s="61">
        <v>18</v>
      </c>
      <c r="F145" s="56"/>
      <c r="G145" s="39" t="str">
        <f t="shared" si="2"/>
        <v/>
      </c>
      <c r="H145" s="49"/>
      <c r="K145" s="7"/>
      <c r="L145" s="42"/>
    </row>
    <row r="146" spans="1:12" s="8" customFormat="1" ht="11.25" x14ac:dyDescent="0.2">
      <c r="A146" s="37">
        <v>134</v>
      </c>
      <c r="B146" s="35" t="s">
        <v>194</v>
      </c>
      <c r="C146" s="38" t="s">
        <v>49</v>
      </c>
      <c r="D146" s="58">
        <v>200</v>
      </c>
      <c r="E146" s="61">
        <v>2.2000000000000002</v>
      </c>
      <c r="F146" s="56"/>
      <c r="G146" s="39" t="str">
        <f t="shared" si="2"/>
        <v/>
      </c>
      <c r="H146" s="49"/>
      <c r="K146" s="7"/>
      <c r="L146" s="42"/>
    </row>
    <row r="147" spans="1:12" s="8" customFormat="1" ht="11.25" x14ac:dyDescent="0.2">
      <c r="A147" s="37">
        <v>135</v>
      </c>
      <c r="B147" s="35" t="s">
        <v>195</v>
      </c>
      <c r="C147" s="38" t="s">
        <v>49</v>
      </c>
      <c r="D147" s="58">
        <v>200</v>
      </c>
      <c r="E147" s="61">
        <v>2.31</v>
      </c>
      <c r="F147" s="56"/>
      <c r="G147" s="39" t="str">
        <f t="shared" si="2"/>
        <v/>
      </c>
      <c r="H147" s="49"/>
      <c r="K147" s="7"/>
      <c r="L147" s="42"/>
    </row>
    <row r="148" spans="1:12" s="8" customFormat="1" ht="11.25" x14ac:dyDescent="0.2">
      <c r="A148" s="37">
        <v>136</v>
      </c>
      <c r="B148" s="35" t="s">
        <v>196</v>
      </c>
      <c r="C148" s="38" t="s">
        <v>63</v>
      </c>
      <c r="D148" s="58">
        <v>50</v>
      </c>
      <c r="E148" s="61">
        <v>3.9</v>
      </c>
      <c r="F148" s="56"/>
      <c r="G148" s="39" t="str">
        <f t="shared" si="2"/>
        <v/>
      </c>
      <c r="H148" s="49"/>
      <c r="K148" s="7"/>
      <c r="L148" s="42"/>
    </row>
    <row r="149" spans="1:12" s="8" customFormat="1" ht="11.25" x14ac:dyDescent="0.2">
      <c r="A149" s="37">
        <v>137</v>
      </c>
      <c r="B149" s="35" t="s">
        <v>197</v>
      </c>
      <c r="C149" s="38" t="s">
        <v>63</v>
      </c>
      <c r="D149" s="58">
        <v>50</v>
      </c>
      <c r="E149" s="61">
        <v>3.99</v>
      </c>
      <c r="F149" s="56"/>
      <c r="G149" s="39" t="str">
        <f t="shared" si="2"/>
        <v/>
      </c>
      <c r="H149" s="49"/>
      <c r="K149" s="7"/>
      <c r="L149" s="42"/>
    </row>
    <row r="150" spans="1:12" s="8" customFormat="1" ht="11.25" x14ac:dyDescent="0.2">
      <c r="A150" s="37">
        <v>138</v>
      </c>
      <c r="B150" s="35" t="s">
        <v>198</v>
      </c>
      <c r="C150" s="38" t="s">
        <v>49</v>
      </c>
      <c r="D150" s="58">
        <v>20</v>
      </c>
      <c r="E150" s="61">
        <v>940</v>
      </c>
      <c r="F150" s="56"/>
      <c r="G150" s="39" t="str">
        <f t="shared" si="2"/>
        <v/>
      </c>
      <c r="H150" s="49"/>
      <c r="K150" s="7"/>
      <c r="L150" s="42"/>
    </row>
    <row r="151" spans="1:12" s="8" customFormat="1" ht="22.5" x14ac:dyDescent="0.2">
      <c r="A151" s="37">
        <v>139</v>
      </c>
      <c r="B151" s="35" t="s">
        <v>199</v>
      </c>
      <c r="C151" s="38" t="s">
        <v>75</v>
      </c>
      <c r="D151" s="58">
        <v>200</v>
      </c>
      <c r="E151" s="61">
        <v>17.39</v>
      </c>
      <c r="F151" s="56"/>
      <c r="G151" s="39" t="str">
        <f t="shared" si="2"/>
        <v/>
      </c>
      <c r="H151" s="49"/>
      <c r="K151" s="7"/>
      <c r="L151" s="42"/>
    </row>
    <row r="152" spans="1:12" s="8" customFormat="1" ht="22.5" x14ac:dyDescent="0.2">
      <c r="A152" s="37">
        <v>140</v>
      </c>
      <c r="B152" s="35" t="s">
        <v>200</v>
      </c>
      <c r="C152" s="38" t="s">
        <v>75</v>
      </c>
      <c r="D152" s="58">
        <v>200</v>
      </c>
      <c r="E152" s="61">
        <v>23.9</v>
      </c>
      <c r="F152" s="56"/>
      <c r="G152" s="39" t="str">
        <f t="shared" si="2"/>
        <v/>
      </c>
      <c r="H152" s="49"/>
      <c r="K152" s="7"/>
      <c r="L152" s="42"/>
    </row>
    <row r="153" spans="1:12" s="8" customFormat="1" ht="11.25" x14ac:dyDescent="0.2">
      <c r="A153" s="37">
        <v>141</v>
      </c>
      <c r="B153" s="35" t="s">
        <v>201</v>
      </c>
      <c r="C153" s="38" t="s">
        <v>49</v>
      </c>
      <c r="D153" s="58">
        <v>10</v>
      </c>
      <c r="E153" s="61">
        <v>304.66000000000003</v>
      </c>
      <c r="F153" s="56"/>
      <c r="G153" s="39" t="str">
        <f t="shared" si="2"/>
        <v/>
      </c>
      <c r="H153" s="49"/>
      <c r="K153" s="7"/>
      <c r="L153" s="42"/>
    </row>
    <row r="154" spans="1:12" s="8" customFormat="1" ht="11.25" x14ac:dyDescent="0.2">
      <c r="A154" s="37">
        <v>142</v>
      </c>
      <c r="B154" s="35" t="s">
        <v>202</v>
      </c>
      <c r="C154" s="38" t="s">
        <v>69</v>
      </c>
      <c r="D154" s="58">
        <v>100</v>
      </c>
      <c r="E154" s="61">
        <v>18.62</v>
      </c>
      <c r="F154" s="56"/>
      <c r="G154" s="39" t="str">
        <f t="shared" si="2"/>
        <v/>
      </c>
      <c r="H154" s="49"/>
      <c r="K154" s="7"/>
      <c r="L154" s="42"/>
    </row>
    <row r="155" spans="1:12" s="8" customFormat="1" ht="11.25" x14ac:dyDescent="0.2">
      <c r="A155" s="37">
        <v>143</v>
      </c>
      <c r="B155" s="35" t="s">
        <v>203</v>
      </c>
      <c r="C155" s="38" t="s">
        <v>49</v>
      </c>
      <c r="D155" s="58">
        <v>50</v>
      </c>
      <c r="E155" s="61">
        <v>9.2200000000000006</v>
      </c>
      <c r="F155" s="56"/>
      <c r="G155" s="39" t="str">
        <f t="shared" si="2"/>
        <v/>
      </c>
      <c r="H155" s="49"/>
      <c r="K155" s="7"/>
      <c r="L155" s="42"/>
    </row>
    <row r="156" spans="1:12" s="8" customFormat="1" ht="22.5" x14ac:dyDescent="0.2">
      <c r="A156" s="37">
        <v>144</v>
      </c>
      <c r="B156" s="35" t="s">
        <v>204</v>
      </c>
      <c r="C156" s="38" t="s">
        <v>48</v>
      </c>
      <c r="D156" s="58">
        <v>50</v>
      </c>
      <c r="E156" s="61">
        <v>33</v>
      </c>
      <c r="F156" s="56"/>
      <c r="G156" s="39" t="str">
        <f t="shared" si="2"/>
        <v/>
      </c>
      <c r="H156" s="49"/>
      <c r="K156" s="7"/>
      <c r="L156" s="42"/>
    </row>
    <row r="157" spans="1:12" s="8" customFormat="1" ht="11.25" x14ac:dyDescent="0.2">
      <c r="A157" s="37">
        <v>145</v>
      </c>
      <c r="B157" s="35" t="s">
        <v>205</v>
      </c>
      <c r="C157" s="38" t="s">
        <v>56</v>
      </c>
      <c r="D157" s="58">
        <v>50</v>
      </c>
      <c r="E157" s="61">
        <v>41.66</v>
      </c>
      <c r="F157" s="56"/>
      <c r="G157" s="39" t="str">
        <f t="shared" si="2"/>
        <v/>
      </c>
      <c r="H157" s="49"/>
      <c r="K157" s="7"/>
      <c r="L157" s="42"/>
    </row>
    <row r="158" spans="1:12" s="8" customFormat="1" ht="11.25" x14ac:dyDescent="0.2">
      <c r="A158" s="37">
        <v>146</v>
      </c>
      <c r="B158" s="35" t="s">
        <v>206</v>
      </c>
      <c r="C158" s="38" t="s">
        <v>63</v>
      </c>
      <c r="D158" s="58">
        <v>100</v>
      </c>
      <c r="E158" s="61">
        <v>106.66</v>
      </c>
      <c r="F158" s="56"/>
      <c r="G158" s="39" t="str">
        <f t="shared" si="2"/>
        <v/>
      </c>
      <c r="H158" s="49"/>
      <c r="K158" s="7"/>
      <c r="L158" s="42"/>
    </row>
    <row r="159" spans="1:12" s="8" customFormat="1" ht="11.25" x14ac:dyDescent="0.2">
      <c r="A159" s="37">
        <v>147</v>
      </c>
      <c r="B159" s="35" t="s">
        <v>207</v>
      </c>
      <c r="C159" s="38" t="s">
        <v>63</v>
      </c>
      <c r="D159" s="58">
        <v>100</v>
      </c>
      <c r="E159" s="61">
        <v>121.25</v>
      </c>
      <c r="F159" s="56"/>
      <c r="G159" s="39" t="str">
        <f t="shared" si="2"/>
        <v/>
      </c>
      <c r="H159" s="49"/>
      <c r="K159" s="7"/>
      <c r="L159" s="42"/>
    </row>
    <row r="160" spans="1:12" s="8" customFormat="1" ht="11.25" x14ac:dyDescent="0.2">
      <c r="A160" s="37">
        <v>148</v>
      </c>
      <c r="B160" s="35" t="s">
        <v>208</v>
      </c>
      <c r="C160" s="38" t="s">
        <v>63</v>
      </c>
      <c r="D160" s="58">
        <v>100</v>
      </c>
      <c r="E160" s="61">
        <v>164.76</v>
      </c>
      <c r="F160" s="56"/>
      <c r="G160" s="39" t="str">
        <f t="shared" si="2"/>
        <v/>
      </c>
      <c r="H160" s="49"/>
      <c r="K160" s="7"/>
      <c r="L160" s="42"/>
    </row>
    <row r="161" spans="1:12" s="8" customFormat="1" ht="11.25" x14ac:dyDescent="0.2">
      <c r="A161" s="37">
        <v>149</v>
      </c>
      <c r="B161" s="35" t="s">
        <v>209</v>
      </c>
      <c r="C161" s="38" t="s">
        <v>143</v>
      </c>
      <c r="D161" s="58">
        <v>30</v>
      </c>
      <c r="E161" s="61">
        <v>13.7</v>
      </c>
      <c r="F161" s="56"/>
      <c r="G161" s="39" t="str">
        <f t="shared" si="2"/>
        <v/>
      </c>
      <c r="H161" s="49"/>
      <c r="K161" s="7"/>
      <c r="L161" s="42"/>
    </row>
    <row r="162" spans="1:12" s="8" customFormat="1" ht="11.25" x14ac:dyDescent="0.2">
      <c r="A162" s="37">
        <v>150</v>
      </c>
      <c r="B162" s="35" t="s">
        <v>210</v>
      </c>
      <c r="C162" s="38" t="s">
        <v>75</v>
      </c>
      <c r="D162" s="58">
        <v>50</v>
      </c>
      <c r="E162" s="61">
        <v>11.76</v>
      </c>
      <c r="F162" s="56"/>
      <c r="G162" s="39" t="str">
        <f t="shared" si="2"/>
        <v/>
      </c>
      <c r="H162" s="49"/>
      <c r="K162" s="7"/>
      <c r="L162" s="42"/>
    </row>
    <row r="163" spans="1:12" s="8" customFormat="1" ht="11.25" x14ac:dyDescent="0.2">
      <c r="A163" s="37">
        <v>151</v>
      </c>
      <c r="B163" s="35" t="s">
        <v>211</v>
      </c>
      <c r="C163" s="38" t="s">
        <v>49</v>
      </c>
      <c r="D163" s="58">
        <v>10</v>
      </c>
      <c r="E163" s="61">
        <v>20</v>
      </c>
      <c r="F163" s="56"/>
      <c r="G163" s="39" t="str">
        <f t="shared" si="2"/>
        <v/>
      </c>
      <c r="H163" s="49"/>
      <c r="K163" s="7"/>
      <c r="L163" s="42"/>
    </row>
    <row r="164" spans="1:12" s="8" customFormat="1" ht="11.25" x14ac:dyDescent="0.2">
      <c r="A164" s="37">
        <v>152</v>
      </c>
      <c r="B164" s="35" t="s">
        <v>212</v>
      </c>
      <c r="C164" s="38" t="s">
        <v>49</v>
      </c>
      <c r="D164" s="58">
        <v>10</v>
      </c>
      <c r="E164" s="61">
        <v>19.260000000000002</v>
      </c>
      <c r="F164" s="56"/>
      <c r="G164" s="39" t="str">
        <f t="shared" si="2"/>
        <v/>
      </c>
      <c r="H164" s="49"/>
      <c r="K164" s="7"/>
      <c r="L164" s="42"/>
    </row>
    <row r="165" spans="1:12" s="8" customFormat="1" ht="22.5" x14ac:dyDescent="0.2">
      <c r="A165" s="37">
        <v>153</v>
      </c>
      <c r="B165" s="35" t="s">
        <v>213</v>
      </c>
      <c r="C165" s="38" t="s">
        <v>65</v>
      </c>
      <c r="D165" s="58">
        <v>50</v>
      </c>
      <c r="E165" s="61">
        <v>255.15</v>
      </c>
      <c r="F165" s="56"/>
      <c r="G165" s="39" t="str">
        <f t="shared" si="2"/>
        <v/>
      </c>
      <c r="H165" s="49"/>
      <c r="K165" s="7"/>
      <c r="L165" s="42"/>
    </row>
    <row r="166" spans="1:12" s="8" customFormat="1" ht="11.25" x14ac:dyDescent="0.2">
      <c r="A166" s="37">
        <v>154</v>
      </c>
      <c r="B166" s="35" t="s">
        <v>214</v>
      </c>
      <c r="C166" s="38" t="s">
        <v>49</v>
      </c>
      <c r="D166" s="58">
        <v>200</v>
      </c>
      <c r="E166" s="61">
        <v>19.88</v>
      </c>
      <c r="F166" s="56"/>
      <c r="G166" s="39" t="str">
        <f t="shared" si="2"/>
        <v/>
      </c>
      <c r="H166" s="49"/>
      <c r="K166" s="7"/>
      <c r="L166" s="42"/>
    </row>
    <row r="167" spans="1:12" s="8" customFormat="1" ht="11.25" x14ac:dyDescent="0.2">
      <c r="A167" s="37">
        <v>155</v>
      </c>
      <c r="B167" s="35" t="s">
        <v>215</v>
      </c>
      <c r="C167" s="38" t="s">
        <v>49</v>
      </c>
      <c r="D167" s="58">
        <v>200</v>
      </c>
      <c r="E167" s="61">
        <v>42</v>
      </c>
      <c r="F167" s="56"/>
      <c r="G167" s="39" t="str">
        <f t="shared" si="2"/>
        <v/>
      </c>
      <c r="H167" s="49"/>
      <c r="K167" s="7"/>
      <c r="L167" s="42"/>
    </row>
    <row r="168" spans="1:12" s="8" customFormat="1" ht="11.25" x14ac:dyDescent="0.2">
      <c r="A168" s="37">
        <v>156</v>
      </c>
      <c r="B168" s="35" t="s">
        <v>216</v>
      </c>
      <c r="C168" s="38" t="s">
        <v>49</v>
      </c>
      <c r="D168" s="58">
        <v>50</v>
      </c>
      <c r="E168" s="61">
        <v>42</v>
      </c>
      <c r="F168" s="56"/>
      <c r="G168" s="39" t="str">
        <f t="shared" si="2"/>
        <v/>
      </c>
      <c r="H168" s="49"/>
      <c r="K168" s="7"/>
      <c r="L168" s="42"/>
    </row>
    <row r="169" spans="1:12" s="8" customFormat="1" ht="11.25" x14ac:dyDescent="0.2">
      <c r="A169" s="37">
        <v>157</v>
      </c>
      <c r="B169" s="35" t="s">
        <v>217</v>
      </c>
      <c r="C169" s="38" t="s">
        <v>49</v>
      </c>
      <c r="D169" s="58">
        <v>50</v>
      </c>
      <c r="E169" s="61">
        <v>42</v>
      </c>
      <c r="F169" s="56"/>
      <c r="G169" s="39" t="str">
        <f t="shared" si="2"/>
        <v/>
      </c>
      <c r="H169" s="49"/>
      <c r="K169" s="7"/>
      <c r="L169" s="42"/>
    </row>
    <row r="170" spans="1:12" s="8" customFormat="1" ht="11.25" x14ac:dyDescent="0.2">
      <c r="A170" s="37">
        <v>158</v>
      </c>
      <c r="B170" s="35" t="s">
        <v>218</v>
      </c>
      <c r="C170" s="38" t="s">
        <v>49</v>
      </c>
      <c r="D170" s="58">
        <v>50</v>
      </c>
      <c r="E170" s="61">
        <v>45</v>
      </c>
      <c r="F170" s="56"/>
      <c r="G170" s="39" t="str">
        <f t="shared" si="2"/>
        <v/>
      </c>
      <c r="H170" s="49"/>
      <c r="K170" s="7"/>
      <c r="L170" s="42"/>
    </row>
    <row r="171" spans="1:12" s="8" customFormat="1" ht="11.25" x14ac:dyDescent="0.2">
      <c r="A171" s="37">
        <v>159</v>
      </c>
      <c r="B171" s="35" t="s">
        <v>219</v>
      </c>
      <c r="C171" s="38" t="s">
        <v>56</v>
      </c>
      <c r="D171" s="58">
        <v>30</v>
      </c>
      <c r="E171" s="61">
        <v>99.22</v>
      </c>
      <c r="F171" s="56"/>
      <c r="G171" s="39" t="str">
        <f t="shared" si="2"/>
        <v/>
      </c>
      <c r="H171" s="49"/>
      <c r="K171" s="7"/>
      <c r="L171" s="42"/>
    </row>
    <row r="172" spans="1:12" s="8" customFormat="1" ht="11.25" x14ac:dyDescent="0.2">
      <c r="A172" s="37">
        <v>160</v>
      </c>
      <c r="B172" s="35" t="s">
        <v>220</v>
      </c>
      <c r="C172" s="38" t="s">
        <v>49</v>
      </c>
      <c r="D172" s="58">
        <v>50</v>
      </c>
      <c r="E172" s="61">
        <v>6.74</v>
      </c>
      <c r="F172" s="56"/>
      <c r="G172" s="39" t="str">
        <f t="shared" si="2"/>
        <v/>
      </c>
      <c r="H172" s="49"/>
      <c r="K172" s="7"/>
      <c r="L172" s="42"/>
    </row>
    <row r="173" spans="1:12" s="8" customFormat="1" ht="11.25" x14ac:dyDescent="0.2">
      <c r="A173" s="37">
        <v>161</v>
      </c>
      <c r="B173" s="35" t="s">
        <v>221</v>
      </c>
      <c r="C173" s="38" t="s">
        <v>49</v>
      </c>
      <c r="D173" s="58">
        <v>50</v>
      </c>
      <c r="E173" s="61">
        <v>6.9</v>
      </c>
      <c r="F173" s="56"/>
      <c r="G173" s="39" t="str">
        <f t="shared" si="2"/>
        <v/>
      </c>
      <c r="H173" s="49"/>
      <c r="K173" s="7"/>
      <c r="L173" s="42"/>
    </row>
    <row r="174" spans="1:12" s="8" customFormat="1" ht="11.25" x14ac:dyDescent="0.2">
      <c r="A174" s="37">
        <v>162</v>
      </c>
      <c r="B174" s="35" t="s">
        <v>222</v>
      </c>
      <c r="C174" s="38" t="s">
        <v>49</v>
      </c>
      <c r="D174" s="58">
        <v>4</v>
      </c>
      <c r="E174" s="61">
        <v>651.76</v>
      </c>
      <c r="F174" s="56"/>
      <c r="G174" s="39" t="str">
        <f t="shared" si="2"/>
        <v/>
      </c>
      <c r="H174" s="49"/>
      <c r="K174" s="7"/>
      <c r="L174" s="42"/>
    </row>
    <row r="175" spans="1:12" s="8" customFormat="1" ht="22.5" x14ac:dyDescent="0.2">
      <c r="A175" s="37">
        <v>163</v>
      </c>
      <c r="B175" s="35" t="s">
        <v>223</v>
      </c>
      <c r="C175" s="38" t="s">
        <v>143</v>
      </c>
      <c r="D175" s="58">
        <v>10</v>
      </c>
      <c r="E175" s="61">
        <v>122.75</v>
      </c>
      <c r="F175" s="56"/>
      <c r="G175" s="39" t="str">
        <f t="shared" si="2"/>
        <v/>
      </c>
      <c r="H175" s="49"/>
      <c r="K175" s="7"/>
      <c r="L175" s="42"/>
    </row>
    <row r="176" spans="1:12" s="8" customFormat="1" ht="11.25" x14ac:dyDescent="0.2">
      <c r="A176" s="37">
        <v>164</v>
      </c>
      <c r="B176" s="35" t="s">
        <v>224</v>
      </c>
      <c r="C176" s="38" t="s">
        <v>49</v>
      </c>
      <c r="D176" s="58">
        <v>100</v>
      </c>
      <c r="E176" s="61">
        <v>72.010000000000005</v>
      </c>
      <c r="F176" s="56"/>
      <c r="G176" s="39" t="str">
        <f t="shared" si="2"/>
        <v/>
      </c>
      <c r="H176" s="49"/>
      <c r="K176" s="7"/>
      <c r="L176" s="42"/>
    </row>
    <row r="177" spans="1:12" s="8" customFormat="1" ht="11.25" x14ac:dyDescent="0.2">
      <c r="A177" s="37">
        <v>165</v>
      </c>
      <c r="B177" s="35" t="s">
        <v>225</v>
      </c>
      <c r="C177" s="38" t="s">
        <v>49</v>
      </c>
      <c r="D177" s="58">
        <v>100</v>
      </c>
      <c r="E177" s="61">
        <v>65.8</v>
      </c>
      <c r="F177" s="56"/>
      <c r="G177" s="39" t="str">
        <f t="shared" si="2"/>
        <v/>
      </c>
      <c r="H177" s="49"/>
      <c r="K177" s="7"/>
      <c r="L177" s="42"/>
    </row>
    <row r="178" spans="1:12" s="8" customFormat="1" ht="11.25" x14ac:dyDescent="0.2">
      <c r="A178" s="37">
        <v>166</v>
      </c>
      <c r="B178" s="35" t="s">
        <v>226</v>
      </c>
      <c r="C178" s="38" t="s">
        <v>49</v>
      </c>
      <c r="D178" s="58">
        <v>100</v>
      </c>
      <c r="E178" s="61">
        <v>49.9</v>
      </c>
      <c r="F178" s="56"/>
      <c r="G178" s="39" t="str">
        <f t="shared" si="2"/>
        <v/>
      </c>
      <c r="H178" s="49"/>
      <c r="K178" s="7"/>
      <c r="L178" s="42"/>
    </row>
    <row r="179" spans="1:12" s="8" customFormat="1" ht="11.25" x14ac:dyDescent="0.2">
      <c r="A179" s="37">
        <v>167</v>
      </c>
      <c r="B179" s="35" t="s">
        <v>227</v>
      </c>
      <c r="C179" s="38" t="s">
        <v>49</v>
      </c>
      <c r="D179" s="58">
        <v>100</v>
      </c>
      <c r="E179" s="61">
        <v>67.5</v>
      </c>
      <c r="F179" s="56"/>
      <c r="G179" s="39" t="str">
        <f t="shared" si="2"/>
        <v/>
      </c>
      <c r="H179" s="49"/>
      <c r="K179" s="7"/>
      <c r="L179" s="42"/>
    </row>
    <row r="180" spans="1:12" s="8" customFormat="1" ht="11.25" x14ac:dyDescent="0.2">
      <c r="A180" s="37">
        <v>168</v>
      </c>
      <c r="B180" s="35" t="s">
        <v>228</v>
      </c>
      <c r="C180" s="38" t="s">
        <v>48</v>
      </c>
      <c r="D180" s="58">
        <v>50</v>
      </c>
      <c r="E180" s="61">
        <v>21</v>
      </c>
      <c r="F180" s="56"/>
      <c r="G180" s="39" t="str">
        <f t="shared" si="2"/>
        <v/>
      </c>
      <c r="H180" s="49"/>
      <c r="K180" s="7"/>
      <c r="L180" s="42"/>
    </row>
    <row r="181" spans="1:12" s="8" customFormat="1" ht="11.25" x14ac:dyDescent="0.2">
      <c r="A181" s="37">
        <v>169</v>
      </c>
      <c r="B181" s="35" t="s">
        <v>229</v>
      </c>
      <c r="C181" s="38" t="s">
        <v>61</v>
      </c>
      <c r="D181" s="58">
        <v>300</v>
      </c>
      <c r="E181" s="61">
        <v>4.1100000000000003</v>
      </c>
      <c r="F181" s="56"/>
      <c r="G181" s="39" t="str">
        <f t="shared" si="2"/>
        <v/>
      </c>
      <c r="H181" s="49"/>
      <c r="K181" s="7"/>
      <c r="L181" s="42"/>
    </row>
    <row r="182" spans="1:12" s="8" customFormat="1" ht="11.25" x14ac:dyDescent="0.2">
      <c r="A182" s="37">
        <v>170</v>
      </c>
      <c r="B182" s="35" t="s">
        <v>230</v>
      </c>
      <c r="C182" s="38" t="s">
        <v>50</v>
      </c>
      <c r="D182" s="58">
        <v>20</v>
      </c>
      <c r="E182" s="61">
        <v>37.25</v>
      </c>
      <c r="F182" s="56"/>
      <c r="G182" s="39" t="str">
        <f t="shared" si="2"/>
        <v/>
      </c>
      <c r="H182" s="49"/>
      <c r="K182" s="7"/>
      <c r="L182" s="42"/>
    </row>
    <row r="183" spans="1:12" s="8" customFormat="1" ht="11.25" x14ac:dyDescent="0.2">
      <c r="A183" s="37">
        <v>171</v>
      </c>
      <c r="B183" s="35" t="s">
        <v>231</v>
      </c>
      <c r="C183" s="38" t="s">
        <v>65</v>
      </c>
      <c r="D183" s="58">
        <v>30</v>
      </c>
      <c r="E183" s="61">
        <v>53.78</v>
      </c>
      <c r="F183" s="56"/>
      <c r="G183" s="39" t="str">
        <f t="shared" si="2"/>
        <v/>
      </c>
      <c r="H183" s="49"/>
      <c r="K183" s="7"/>
      <c r="L183" s="42"/>
    </row>
    <row r="184" spans="1:12" s="8" customFormat="1" ht="11.25" x14ac:dyDescent="0.2">
      <c r="A184" s="37">
        <v>172</v>
      </c>
      <c r="B184" s="35" t="s">
        <v>232</v>
      </c>
      <c r="C184" s="38" t="s">
        <v>75</v>
      </c>
      <c r="D184" s="58">
        <v>20</v>
      </c>
      <c r="E184" s="61">
        <v>93.28</v>
      </c>
      <c r="F184" s="56"/>
      <c r="G184" s="39" t="str">
        <f t="shared" si="2"/>
        <v/>
      </c>
      <c r="H184" s="49"/>
      <c r="K184" s="7"/>
      <c r="L184" s="42"/>
    </row>
    <row r="185" spans="1:12" s="8" customFormat="1" ht="22.5" x14ac:dyDescent="0.2">
      <c r="A185" s="37">
        <v>173</v>
      </c>
      <c r="B185" s="35" t="s">
        <v>233</v>
      </c>
      <c r="C185" s="38" t="s">
        <v>48</v>
      </c>
      <c r="D185" s="58">
        <v>50</v>
      </c>
      <c r="E185" s="61">
        <v>48.55</v>
      </c>
      <c r="F185" s="56"/>
      <c r="G185" s="39" t="str">
        <f t="shared" si="2"/>
        <v/>
      </c>
      <c r="H185" s="49"/>
      <c r="K185" s="7"/>
      <c r="L185" s="42"/>
    </row>
    <row r="186" spans="1:12" s="8" customFormat="1" ht="11.25" x14ac:dyDescent="0.2">
      <c r="A186" s="37">
        <v>174</v>
      </c>
      <c r="B186" s="35" t="s">
        <v>234</v>
      </c>
      <c r="C186" s="38" t="s">
        <v>49</v>
      </c>
      <c r="D186" s="58">
        <v>200</v>
      </c>
      <c r="E186" s="61">
        <v>15.53</v>
      </c>
      <c r="F186" s="56"/>
      <c r="G186" s="39" t="str">
        <f t="shared" si="2"/>
        <v/>
      </c>
      <c r="H186" s="49"/>
      <c r="K186" s="7"/>
      <c r="L186" s="42"/>
    </row>
    <row r="187" spans="1:12" s="8" customFormat="1" ht="22.5" x14ac:dyDescent="0.2">
      <c r="A187" s="37">
        <v>175</v>
      </c>
      <c r="B187" s="35" t="s">
        <v>235</v>
      </c>
      <c r="C187" s="38" t="s">
        <v>65</v>
      </c>
      <c r="D187" s="58">
        <v>20</v>
      </c>
      <c r="E187" s="61">
        <v>41.55</v>
      </c>
      <c r="F187" s="56"/>
      <c r="G187" s="39" t="str">
        <f t="shared" si="2"/>
        <v/>
      </c>
      <c r="H187" s="49"/>
      <c r="K187" s="7"/>
      <c r="L187" s="42"/>
    </row>
    <row r="188" spans="1:12" s="8" customFormat="1" ht="11.25" x14ac:dyDescent="0.2">
      <c r="A188" s="37">
        <v>176</v>
      </c>
      <c r="B188" s="35" t="s">
        <v>236</v>
      </c>
      <c r="C188" s="38" t="s">
        <v>61</v>
      </c>
      <c r="D188" s="58">
        <v>300</v>
      </c>
      <c r="E188" s="61">
        <v>9.69</v>
      </c>
      <c r="F188" s="56"/>
      <c r="G188" s="39" t="str">
        <f t="shared" si="2"/>
        <v/>
      </c>
      <c r="H188" s="49"/>
      <c r="K188" s="7"/>
      <c r="L188" s="42"/>
    </row>
    <row r="189" spans="1:12" s="8" customFormat="1" ht="11.25" x14ac:dyDescent="0.2">
      <c r="A189" s="37">
        <v>177</v>
      </c>
      <c r="B189" s="35" t="s">
        <v>237</v>
      </c>
      <c r="C189" s="38" t="s">
        <v>61</v>
      </c>
      <c r="D189" s="58">
        <v>30</v>
      </c>
      <c r="E189" s="61">
        <v>22.5</v>
      </c>
      <c r="F189" s="56"/>
      <c r="G189" s="39" t="str">
        <f t="shared" si="2"/>
        <v/>
      </c>
      <c r="H189" s="49"/>
      <c r="K189" s="7"/>
      <c r="L189" s="42"/>
    </row>
    <row r="190" spans="1:12" s="8" customFormat="1" ht="11.25" x14ac:dyDescent="0.2">
      <c r="A190" s="37">
        <v>178</v>
      </c>
      <c r="B190" s="35" t="s">
        <v>238</v>
      </c>
      <c r="C190" s="38" t="s">
        <v>49</v>
      </c>
      <c r="D190" s="58">
        <v>100</v>
      </c>
      <c r="E190" s="61">
        <v>2.38</v>
      </c>
      <c r="F190" s="56"/>
      <c r="G190" s="39" t="str">
        <f t="shared" si="2"/>
        <v/>
      </c>
      <c r="H190" s="49"/>
      <c r="K190" s="7"/>
      <c r="L190" s="42"/>
    </row>
    <row r="191" spans="1:12" s="8" customFormat="1" ht="11.25" x14ac:dyDescent="0.2">
      <c r="A191" s="37">
        <v>179</v>
      </c>
      <c r="B191" s="35" t="s">
        <v>239</v>
      </c>
      <c r="C191" s="38" t="s">
        <v>49</v>
      </c>
      <c r="D191" s="58">
        <v>50</v>
      </c>
      <c r="E191" s="61">
        <v>32</v>
      </c>
      <c r="F191" s="56"/>
      <c r="G191" s="39" t="str">
        <f t="shared" si="2"/>
        <v/>
      </c>
      <c r="H191" s="49"/>
      <c r="K191" s="7"/>
      <c r="L191" s="42"/>
    </row>
    <row r="192" spans="1:12" s="8" customFormat="1" ht="11.25" x14ac:dyDescent="0.2">
      <c r="A192" s="37">
        <v>180</v>
      </c>
      <c r="B192" s="35" t="s">
        <v>240</v>
      </c>
      <c r="C192" s="38" t="s">
        <v>49</v>
      </c>
      <c r="D192" s="58">
        <v>50</v>
      </c>
      <c r="E192" s="61">
        <v>47.13</v>
      </c>
      <c r="F192" s="56"/>
      <c r="G192" s="39" t="str">
        <f t="shared" si="2"/>
        <v/>
      </c>
      <c r="H192" s="49"/>
      <c r="K192" s="7"/>
      <c r="L192" s="42"/>
    </row>
    <row r="193" spans="1:12" s="8" customFormat="1" ht="22.5" x14ac:dyDescent="0.2">
      <c r="A193" s="37">
        <v>181</v>
      </c>
      <c r="B193" s="35" t="s">
        <v>241</v>
      </c>
      <c r="C193" s="38" t="s">
        <v>65</v>
      </c>
      <c r="D193" s="58">
        <v>50</v>
      </c>
      <c r="E193" s="61">
        <v>70.400000000000006</v>
      </c>
      <c r="F193" s="56"/>
      <c r="G193" s="39" t="str">
        <f t="shared" si="2"/>
        <v/>
      </c>
      <c r="H193" s="49"/>
      <c r="K193" s="7"/>
      <c r="L193" s="42"/>
    </row>
    <row r="194" spans="1:12" s="8" customFormat="1" ht="11.25" x14ac:dyDescent="0.2">
      <c r="A194" s="37">
        <v>182</v>
      </c>
      <c r="B194" s="35" t="s">
        <v>242</v>
      </c>
      <c r="C194" s="38" t="s">
        <v>61</v>
      </c>
      <c r="D194" s="58">
        <v>50</v>
      </c>
      <c r="E194" s="61">
        <v>8.19</v>
      </c>
      <c r="F194" s="56"/>
      <c r="G194" s="39" t="str">
        <f t="shared" si="2"/>
        <v/>
      </c>
      <c r="H194" s="49"/>
      <c r="K194" s="7"/>
      <c r="L194" s="42"/>
    </row>
    <row r="195" spans="1:12" s="8" customFormat="1" ht="11.25" x14ac:dyDescent="0.2">
      <c r="A195" s="37">
        <v>183</v>
      </c>
      <c r="B195" s="35" t="s">
        <v>243</v>
      </c>
      <c r="C195" s="38" t="s">
        <v>61</v>
      </c>
      <c r="D195" s="58">
        <v>50</v>
      </c>
      <c r="E195" s="61">
        <v>13</v>
      </c>
      <c r="F195" s="56"/>
      <c r="G195" s="39" t="str">
        <f t="shared" si="2"/>
        <v/>
      </c>
      <c r="H195" s="49"/>
      <c r="K195" s="7"/>
      <c r="L195" s="42"/>
    </row>
    <row r="196" spans="1:12" s="8" customFormat="1" ht="11.25" x14ac:dyDescent="0.2">
      <c r="A196" s="37">
        <v>184</v>
      </c>
      <c r="B196" s="35" t="s">
        <v>244</v>
      </c>
      <c r="C196" s="38" t="s">
        <v>61</v>
      </c>
      <c r="D196" s="58">
        <v>100</v>
      </c>
      <c r="E196" s="61">
        <v>10</v>
      </c>
      <c r="F196" s="56"/>
      <c r="G196" s="39" t="str">
        <f t="shared" si="2"/>
        <v/>
      </c>
      <c r="H196" s="49"/>
      <c r="K196" s="7"/>
      <c r="L196" s="42"/>
    </row>
    <row r="197" spans="1:12" s="8" customFormat="1" ht="11.25" x14ac:dyDescent="0.2">
      <c r="A197" s="37">
        <v>185</v>
      </c>
      <c r="B197" s="35" t="s">
        <v>245</v>
      </c>
      <c r="C197" s="38" t="s">
        <v>61</v>
      </c>
      <c r="D197" s="58">
        <v>50</v>
      </c>
      <c r="E197" s="61">
        <v>27.17</v>
      </c>
      <c r="F197" s="56"/>
      <c r="G197" s="39" t="str">
        <f t="shared" si="2"/>
        <v/>
      </c>
      <c r="H197" s="49"/>
      <c r="K197" s="7"/>
      <c r="L197" s="42"/>
    </row>
    <row r="198" spans="1:12" s="8" customFormat="1" ht="11.25" x14ac:dyDescent="0.2">
      <c r="A198" s="37">
        <v>186</v>
      </c>
      <c r="B198" s="35" t="s">
        <v>246</v>
      </c>
      <c r="C198" s="38" t="s">
        <v>143</v>
      </c>
      <c r="D198" s="58">
        <v>30</v>
      </c>
      <c r="E198" s="61">
        <v>8.11</v>
      </c>
      <c r="F198" s="56"/>
      <c r="G198" s="39" t="str">
        <f t="shared" si="2"/>
        <v/>
      </c>
      <c r="H198" s="49"/>
      <c r="K198" s="7"/>
      <c r="L198" s="42"/>
    </row>
    <row r="199" spans="1:12" s="8" customFormat="1" ht="11.25" x14ac:dyDescent="0.2">
      <c r="A199" s="37">
        <v>187</v>
      </c>
      <c r="B199" s="35" t="s">
        <v>247</v>
      </c>
      <c r="C199" s="38" t="s">
        <v>143</v>
      </c>
      <c r="D199" s="58">
        <v>30</v>
      </c>
      <c r="E199" s="61">
        <v>39.4</v>
      </c>
      <c r="F199" s="56"/>
      <c r="G199" s="39" t="str">
        <f t="shared" si="2"/>
        <v/>
      </c>
      <c r="H199" s="49"/>
      <c r="K199" s="7"/>
      <c r="L199" s="42"/>
    </row>
    <row r="200" spans="1:12" s="30" customFormat="1" ht="9" x14ac:dyDescent="0.2">
      <c r="A200" s="41"/>
      <c r="E200" s="55"/>
      <c r="F200" s="72" t="s">
        <v>27</v>
      </c>
      <c r="G200" s="73"/>
      <c r="H200" s="50"/>
      <c r="L200" s="44"/>
    </row>
    <row r="201" spans="1:12" ht="14.25" customHeight="1" x14ac:dyDescent="0.2">
      <c r="F201" s="74" t="str">
        <f>IF(SUM(G13:G199)=0,"",SUM(G13:G199))</f>
        <v/>
      </c>
      <c r="G201" s="75"/>
      <c r="H201" s="51"/>
    </row>
    <row r="202" spans="1:12" s="45" customFormat="1" ht="23.25" customHeight="1" x14ac:dyDescent="0.2">
      <c r="A202" s="69" t="str">
        <f>" - "&amp;Dados!B23</f>
        <v xml:space="preserve"> - O objeto do presente termo de referência será recebido em remessa parcelada pela Secretaria com prazo não superior a 30 (trinta) dias após recebimento da solicitação do pedido de acordo com a nota de empenho.</v>
      </c>
      <c r="B202" s="69"/>
      <c r="C202" s="69"/>
      <c r="D202" s="69"/>
      <c r="E202" s="69"/>
      <c r="F202" s="69"/>
      <c r="G202" s="69"/>
      <c r="H202" s="52"/>
      <c r="L202" s="46"/>
    </row>
    <row r="203" spans="1:12" s="45" customFormat="1" ht="23.25" customHeight="1" x14ac:dyDescent="0.2">
      <c r="A203" s="69" t="str">
        <f>" - "&amp;Dados!B24</f>
        <v xml:space="preserve"> - Os materiais deverão ser entregues no Setor de Almoxarifado, Rua Dr. Carolino Ribeiro de Moura, centro, Sumidouro – RJ, no horário das 09:00 às 12:00 horas e de 14:00 às 17:00 horas. Sendo o frete, carga e descarga por conta do fornecedor até o local indicado.</v>
      </c>
      <c r="B203" s="69"/>
      <c r="C203" s="69"/>
      <c r="D203" s="69"/>
      <c r="E203" s="69"/>
      <c r="F203" s="69"/>
      <c r="G203" s="69"/>
      <c r="H203" s="52"/>
      <c r="L203" s="46"/>
    </row>
    <row r="204" spans="1:12" s="45" customFormat="1" ht="9" x14ac:dyDescent="0.2">
      <c r="A204" s="69" t="str">
        <f>" - "&amp;Dados!B25</f>
        <v xml:space="preserve"> - O pagamento do objeto de que trata o PREGÃO ELETRÔNICO 014/2022, será efetuado pela Tesouraria da Secretaria Municipal de Saúde de Sumidouro.</v>
      </c>
      <c r="B204" s="69"/>
      <c r="C204" s="69"/>
      <c r="D204" s="69"/>
      <c r="E204" s="69"/>
      <c r="F204" s="69"/>
      <c r="G204" s="69"/>
      <c r="H204" s="52"/>
      <c r="L204" s="46"/>
    </row>
    <row r="205" spans="1:12" s="30" customFormat="1" ht="9" x14ac:dyDescent="0.2">
      <c r="A205" s="69" t="str">
        <f>" - "&amp;Dados!B26</f>
        <v xml:space="preserve"> - Proposta válida por 60 (sessenta) dias</v>
      </c>
      <c r="B205" s="69"/>
      <c r="C205" s="69"/>
      <c r="D205" s="69"/>
      <c r="E205" s="69"/>
      <c r="F205" s="69"/>
      <c r="G205" s="69"/>
      <c r="H205" s="50"/>
      <c r="L205" s="44"/>
    </row>
    <row r="206" spans="1:12" ht="21" customHeight="1" x14ac:dyDescent="0.2">
      <c r="A206" s="69" t="str">
        <f>" - "&amp;Dados!B28</f>
        <v xml:space="preserve"> - A Licitante poderá apresentar prospecto, ficha técnica ou outros documentos com informações que permitam a melhor identificação e qualificação do(s) item(ns) licitado(s);</v>
      </c>
      <c r="B206" s="69"/>
      <c r="C206" s="69"/>
      <c r="D206" s="69"/>
      <c r="E206" s="69"/>
      <c r="F206" s="69"/>
      <c r="G206" s="69"/>
      <c r="H206" s="53"/>
    </row>
    <row r="207" spans="1:12" ht="21.75" customHeight="1" x14ac:dyDescent="0.2">
      <c r="A207" s="69" t="str">
        <f>" - "&amp;Dados!B29</f>
        <v xml:space="preserve"> - A proposta de preços ajustada ao lance final deverá conter o valor numérico dos preços unitários e totais, não podendo exceder o valor do lance final;</v>
      </c>
      <c r="B207" s="69"/>
      <c r="C207" s="69"/>
      <c r="D207" s="69"/>
      <c r="E207" s="69"/>
      <c r="F207" s="69"/>
      <c r="G207" s="69"/>
      <c r="H207" s="53"/>
    </row>
    <row r="208" spans="1:12" ht="21.75" customHeight="1" x14ac:dyDescent="0.2">
      <c r="A208"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08" s="69"/>
      <c r="C208" s="69"/>
      <c r="D208" s="69"/>
      <c r="E208" s="69"/>
      <c r="F208" s="69"/>
      <c r="G208" s="69"/>
      <c r="H208" s="53"/>
    </row>
    <row r="209" spans="1:8" ht="21.75" customHeight="1" x14ac:dyDescent="0.2">
      <c r="A209"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09" s="69"/>
      <c r="C209" s="69"/>
      <c r="D209" s="69"/>
      <c r="E209" s="69"/>
      <c r="F209" s="69"/>
      <c r="G209" s="69"/>
      <c r="H209" s="53"/>
    </row>
    <row r="210" spans="1:8" ht="21.75" customHeight="1" x14ac:dyDescent="0.2">
      <c r="A210"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10" s="69"/>
      <c r="C210" s="69"/>
      <c r="D210" s="69"/>
      <c r="E210" s="69"/>
      <c r="F210" s="69"/>
      <c r="G210" s="69"/>
      <c r="H210" s="53"/>
    </row>
    <row r="211" spans="1:8" ht="21.75" customHeight="1" x14ac:dyDescent="0.2">
      <c r="A211" s="69" t="str">
        <f>" - "&amp;Dados!B33</f>
        <v xml:space="preserve"> - Declaramos que até a presente data inexistem fatos impeditivos a participação desta empresa ao presente certame licitatório, ciente da obrigatoriedade de declarar ocorrências posteriores;</v>
      </c>
      <c r="B211" s="69"/>
      <c r="C211" s="69"/>
      <c r="D211" s="69"/>
      <c r="E211" s="69"/>
      <c r="F211" s="69"/>
      <c r="G211" s="69"/>
      <c r="H211" s="53"/>
    </row>
    <row r="212" spans="1:8" ht="30" customHeight="1" x14ac:dyDescent="0.2">
      <c r="A212"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12" s="69"/>
      <c r="C212" s="69"/>
      <c r="D212" s="69"/>
      <c r="E212" s="69"/>
      <c r="F212" s="69"/>
      <c r="G212" s="69"/>
    </row>
    <row r="213" spans="1:8" ht="25.5" customHeight="1" x14ac:dyDescent="0.2">
      <c r="A213"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13" s="69"/>
      <c r="C213" s="69"/>
      <c r="D213" s="69"/>
      <c r="E213" s="69"/>
      <c r="F213" s="69"/>
      <c r="G213" s="69"/>
    </row>
  </sheetData>
  <autoFilter ref="A11:G213" xr:uid="{00000000-0009-0000-0000-000000000000}"/>
  <mergeCells count="23">
    <mergeCell ref="A212:G212"/>
    <mergeCell ref="A213:G213"/>
    <mergeCell ref="A206:G206"/>
    <mergeCell ref="A207:G207"/>
    <mergeCell ref="A208:G208"/>
    <mergeCell ref="A209:G209"/>
    <mergeCell ref="A210:G210"/>
    <mergeCell ref="A211:G211"/>
    <mergeCell ref="C6:D6"/>
    <mergeCell ref="E6:F6"/>
    <mergeCell ref="A2:G2"/>
    <mergeCell ref="A3:G3"/>
    <mergeCell ref="A4:G4"/>
    <mergeCell ref="A5:G5"/>
    <mergeCell ref="A202:G202"/>
    <mergeCell ref="A203:G203"/>
    <mergeCell ref="A204:G204"/>
    <mergeCell ref="B8:G8"/>
    <mergeCell ref="A205:G205"/>
    <mergeCell ref="B9:G9"/>
    <mergeCell ref="F200:G200"/>
    <mergeCell ref="F201:G201"/>
    <mergeCell ref="D10:G10"/>
  </mergeCells>
  <phoneticPr fontId="0" type="noConversion"/>
  <conditionalFormatting sqref="F200">
    <cfRule type="expression" dxfId="11" priority="1" stopIfTrue="1">
      <formula>IF($J200="Empate",IF(H200=1,TRUE(),FALSE()),FALSE())</formula>
    </cfRule>
    <cfRule type="expression" dxfId="10" priority="2" stopIfTrue="1">
      <formula>IF(H200="&gt;",FALSE(),IF(H200&gt;0,TRUE(),FALSE()))</formula>
    </cfRule>
    <cfRule type="expression" dxfId="9" priority="3" stopIfTrue="1">
      <formula>IF(H200="&gt;",TRUE(),FALSE())</formula>
    </cfRule>
  </conditionalFormatting>
  <conditionalFormatting sqref="F201">
    <cfRule type="expression" dxfId="8" priority="4" stopIfTrue="1">
      <formula>IF($J200="OK",IF(H200=1,TRUE(),FALSE()),FALSE())</formula>
    </cfRule>
    <cfRule type="expression" dxfId="7" priority="5" stopIfTrue="1">
      <formula>IF($J200="Empate",IF(H200=1,TRUE(),FALSE()),FALSE())</formula>
    </cfRule>
    <cfRule type="expression" dxfId="6" priority="6" stopIfTrue="1">
      <formula>IF($J200="Empate",IF(H200=2,TRUE(),FALSE()),FALSE())</formula>
    </cfRule>
  </conditionalFormatting>
  <conditionalFormatting sqref="F13:F199">
    <cfRule type="cellIs" dxfId="5" priority="11" stopIfTrue="1" operator="equal">
      <formula>""</formula>
    </cfRule>
  </conditionalFormatting>
  <conditionalFormatting sqref="D13:D19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9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9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251</v>
      </c>
      <c r="E1" s="4"/>
      <c r="F1" s="4"/>
      <c r="G1" s="4"/>
    </row>
    <row r="2" spans="1:7" x14ac:dyDescent="0.2">
      <c r="A2" s="17" t="s">
        <v>10</v>
      </c>
      <c r="B2" s="5" t="s">
        <v>252</v>
      </c>
      <c r="E2" s="4"/>
      <c r="F2" s="4"/>
      <c r="G2" s="4"/>
    </row>
    <row r="3" spans="1:7" x14ac:dyDescent="0.2">
      <c r="A3" s="17" t="s">
        <v>11</v>
      </c>
      <c r="B3" s="5" t="s">
        <v>253</v>
      </c>
      <c r="C3" s="5"/>
      <c r="E3" s="64"/>
      <c r="F3" s="4"/>
      <c r="G3" s="4"/>
    </row>
    <row r="4" spans="1:7" x14ac:dyDescent="0.2">
      <c r="A4" s="17" t="s">
        <v>12</v>
      </c>
      <c r="B4" s="10" t="s">
        <v>254</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509392.19999999984</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47</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51" x14ac:dyDescent="0.2">
      <c r="A23" s="21" t="s">
        <v>15</v>
      </c>
      <c r="B23" s="22" t="s">
        <v>248</v>
      </c>
      <c r="E23" s="4"/>
      <c r="F23" s="4"/>
      <c r="G23" s="63"/>
    </row>
    <row r="24" spans="1:256" ht="63.75" x14ac:dyDescent="0.2">
      <c r="A24" s="21" t="s">
        <v>16</v>
      </c>
      <c r="B24" s="22" t="s">
        <v>249</v>
      </c>
      <c r="E24" s="4"/>
      <c r="F24" s="4"/>
      <c r="G24" s="63"/>
    </row>
    <row r="25" spans="1:256" ht="38.25" x14ac:dyDescent="0.2">
      <c r="A25" s="21" t="s">
        <v>17</v>
      </c>
      <c r="B25" s="59" t="s">
        <v>250</v>
      </c>
      <c r="C25" s="9"/>
      <c r="E25" s="4"/>
      <c r="F25" s="4"/>
      <c r="G25" s="63"/>
    </row>
    <row r="26" spans="1:256" ht="25.5" x14ac:dyDescent="0.2">
      <c r="A26" s="21" t="s">
        <v>18</v>
      </c>
      <c r="B26" s="22" t="s">
        <v>28</v>
      </c>
      <c r="E26" s="4"/>
      <c r="F26" s="4"/>
      <c r="G26" s="63"/>
    </row>
    <row r="27" spans="1:256" x14ac:dyDescent="0.2">
      <c r="A27" s="21" t="s">
        <v>32</v>
      </c>
      <c r="B27" s="68"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2022-03-28T16:20:54Z</cp:lastPrinted>
  <dcterms:created xsi:type="dcterms:W3CDTF">2006-04-18T17:38:46Z</dcterms:created>
  <dcterms:modified xsi:type="dcterms:W3CDTF">2022-03-28T16:58:34Z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