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EstaPasta_de_trabalho"/>
  <mc:AlternateContent xmlns:mc="http://schemas.openxmlformats.org/markup-compatibility/2006">
    <mc:Choice Requires="x15">
      <x15ac:absPath xmlns:x15ac="http://schemas.microsoft.com/office/spreadsheetml/2010/11/ac" url="D:\licitacoes\2022\Pregão Eletrônico\Pregão Eletrônico 033-22 - Eventual Aquisição de Utensílio e Equipamentos - SMEC\"/>
    </mc:Choice>
  </mc:AlternateContent>
  <xr:revisionPtr revIDLastSave="0" documentId="13_ncr:1_{A0AE59E0-061B-4B30-B0F6-0F303699EA21}"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Preços'!$A$11:$G$106</definedName>
    <definedName name="_GoBack" localSheetId="1">Dados!$B$3</definedName>
    <definedName name="_Hlk103001899" localSheetId="0">'Quadro de Preços'!$A$13</definedName>
    <definedName name="_Hlk103083203" localSheetId="0">'Quadro de Preços'!#REF!</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A100" i="1" l="1"/>
  <c r="A101" i="1"/>
  <c r="A102" i="1"/>
  <c r="A103" i="1"/>
  <c r="A104" i="1"/>
  <c r="A105" i="1"/>
  <c r="A106" i="1"/>
  <c r="A99" i="1"/>
  <c r="E6" i="1"/>
  <c r="G13" i="1"/>
  <c r="A4" i="1"/>
  <c r="A97" i="1"/>
  <c r="A98" i="1"/>
  <c r="A96" i="1"/>
  <c r="A95" i="1"/>
  <c r="A6" i="1"/>
  <c r="A5" i="1"/>
  <c r="A3" i="1"/>
  <c r="F94" i="1" l="1"/>
</calcChain>
</file>

<file path=xl/sharedStrings.xml><?xml version="1.0" encoding="utf-8"?>
<sst xmlns="http://schemas.openxmlformats.org/spreadsheetml/2006/main" count="223" uniqueCount="141">
  <si>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</si>
  <si>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</si>
  <si>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</si>
  <si>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</si>
  <si>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</si>
  <si>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</si>
  <si>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</si>
  <si>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</si>
  <si>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</si>
  <si>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</si>
  <si>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</si>
  <si>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</si>
  <si>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</si>
  <si>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</si>
  <si>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</si>
  <si>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</si>
  <si>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</si>
  <si>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</si>
  <si>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</si>
  <si>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</si>
  <si>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</si>
  <si>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</si>
  <si>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</si>
  <si>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</si>
  <si>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</si>
  <si>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</si>
  <si>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</si>
  <si>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</si>
  <si>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</si>
  <si>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</si>
  <si>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</si>
  <si>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</si>
  <si>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</si>
  <si>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</si>
  <si>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</si>
  <si>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</si>
  <si>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</si>
  <si>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</si>
  <si>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</si>
  <si>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</si>
  <si>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</si>
  <si>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</si>
  <si>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</si>
  <si>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</si>
  <si>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</si>
  <si>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</si>
  <si>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UNID</t>
  </si>
  <si>
    <t>PREGÃO ELETRÔNICO Nº 033/2022</t>
  </si>
  <si>
    <t>PROCESSO ADMINISTRATIVO N° 0944/2022 de 30/03/2022</t>
  </si>
  <si>
    <t>EVENTUAL AQUISIÇÃO DE UTENSÍLIOS E EQUIPAMENTOS - SRP</t>
  </si>
  <si>
    <t>A(s) firma(s) vencedora(s) terá(ao) prazo de entrega de até 30 (trinta) dias a contar da emissão da(s) nota(s) de empenho(s).</t>
  </si>
  <si>
    <t>O objeto do presente termo de referência deverá ser entregue no Almoxarifado da Prefeitura, situado na Rua Carolino Ribeiro de Moura, s/n, Centro, Sumidouro/RJ, CEP 28637-000. A entrega dos itens será em remessa única, conforme cada empenho emitido.</t>
  </si>
  <si>
    <t>O pagamento do objeto de que trata o PREGÃO ELETRÔNICO 033/2022, será efetuado pela Tesouraria da Prefeitura Municipal de Sumidouro.</t>
  </si>
  <si>
    <t>Prazo da Ata: 12 meses a contar de sua assinatura.</t>
  </si>
  <si>
    <t>Abridor de latas aço-inox profissional, tamanho: 3x4x14 cm, cor prata, peso: 0,067 kg.</t>
  </si>
  <si>
    <t>Bacia plástica, redonda, tamanho grande. Fabricada em polipropileno. Capacidade: 27 litros. Altura: 200mm. Diâmetro: 420mm; Espessura:1,3mm. O utensílio deve atender às normas técnicas de referência relativas à fabricação de materiais plásticos para contato com alimentos, em vigor na data do edital. Garantia de seis meses contra vícios ou defeitos de fabricação, a contar da data da expedição da nota fiscal.</t>
  </si>
  <si>
    <t>Bacia plástica, redonda, tamanho médio. Fabricada em polipropileno. Capacidade: 17 litros. Altura: 150mm. Diâmetro: 380mm; Espessura:1,2mm. O utensílio deve atender às normas técnicas de referência relativas à fabricação de materiais plásticos para contato com alimentos, em vigor na data do edital. Garantia de seis meses contra vícios ou defeitos de fabricação, a contar da data da expedição da nota fiscal.</t>
  </si>
  <si>
    <t>Bacia plástica, redonda, tamanho pequeno. Fabricada em polipropileno. Capacidade: 8 litros. Altura: 100mm. Diâmetro: 320mm; Espessura:1,1mm. O utensílio deve atender às normas técnicas de referência relativas à fabricação de materiais plásticos para contato com alimentos, em vigor na data do edital. Garantia de seis meses contra vícios ou defeitos de fabricação, a contar da data da expedição da nota fiscal.</t>
  </si>
  <si>
    <t>Borracha de vedação para panela de pressão com capacidade de 10 litros para sistema de fechamento externo.</t>
  </si>
  <si>
    <t>Borracha de vedação para panela de pressão com capacidade de 22 litros para sistema de fechamento externo.</t>
  </si>
  <si>
    <t>Borracha de vedação para panela de pressão com capacidade de 4,5 litros para sistema de fechamento interno.</t>
  </si>
  <si>
    <t>Borracha de vedação para panela de pressão com capacidade de 7 litros para sistema de fechamento interno.</t>
  </si>
  <si>
    <t>Caçarola de alumínio com tampa, em alumínio polido industrial, linha hotel. Com tampa e pegador de tampa do mesmo material. Com alças bilaterais em alumínio polido. Espessura mínima de 3mm. Número 24, com 11cm de altura, 24cm de diâmetro e capacidade para 4,9 litros. O produto deve atender as normas técnicas de referência relativas à fabricação de utensílios em alumínio, em vigor da data do edital. Garantia de doze meses contra vícios ou defeitos de fabricação, a contar da data de expedição da nota fiscal.</t>
  </si>
  <si>
    <t>Caçarola de alumínio com tampa, em alumínio polido industrial, linha hotel. Com tampa e pegador de tampa do mesmo material. Com alças bilaterais em alumínio polido. Espessura mínima de 3mm. Número 26, com 12cm de altura, 26cm de diâmetro e capacidade para 6,3 litros. O produto deve atender as normas técnicas de referência relativas à fabricação de utensílios em alumínio, em vigor da data do edital. Garantia de doze meses contra vícios ou defeitos de fabricação, a contar da data de expedição da nota fiscal.</t>
  </si>
  <si>
    <t>Caçarola de alumínio com tampa, em alumínio polido industrial, linha hotel. Com tampa e pegador de tampa do mesmo material. Com alças bilaterais em alumínio polido. Espessura mínima de 3mm. Número 28, com 13cm de altura, 28cm de diâmetro e capacidade para 8,0 litros. O produto deve atender as normas técnicas de referência relativas à fabricação de utensílios em alumínio, em vigor da data do edital. Garantia de doze meses contra vícios ou defeitos de fabricação, a contar da data de expedição da nota fiscal.</t>
  </si>
  <si>
    <t>Caçarola de alumínio com tampa, em alumínio polido industrial, linha hotel. Com tampa e pegador de tampa do mesmo material. Com alças bilaterais em alumínio polido. Espessura mínima de 3mm. Número 30, com 14cm de altura, 30cm de diâmetro e capacidade para 9,8 litros. O produto deve atender as normas técnicas de referência relativas à fabricação de utensílios em alumínio, em vigor da data do edital. Garantia de doze meses contra vícios ou defeitos de fabricação, a contar da data de expedição da nota fiscal.</t>
  </si>
  <si>
    <t>Caçarola de alumínio com tampa, em alumínio polido industrial, linha hotel. Com tampa e pegador de tampa do mesmo material. Com alças bilaterais em alumínio polido. Espessura mínima de 3mm. Número 32, com 15cm de altura, 32cm de diâmetro e capacidade para 12,0 litros. O produto deve atender as normas técnicas de referência relativas à fabricação de utensílios em alumínio, em vigor da data do edital. Garantia de doze meses contra vícios ou defeitos de fabricação, a contar da data de expedição da nota fiscal.</t>
  </si>
  <si>
    <t>Caçarola de alumínio com tampa, em alumínio polido industrial, linha hotel. Com tampa e pegador de tampa do mesmo material. Com alças bilaterais em alumínio polido. Espessura mínima de 3mm. Número 34, com 16cm de altura, 34cm de diâmetro e capacidade para 14,5 litros. O produto deve atender as normas técnicas de referência relativas à fabricação de utensílios em alumínio, em vigor da data do edital. Garantia de doze meses contra vícios ou defeitos de fabricação, a contar da data de expedição da nota fiscal.</t>
  </si>
  <si>
    <t>Caçarola de alumínio com tampa, em alumínio polido industrial, linha hotel. Com tampa e pegador de tampa do mesmo material. Com alças bilaterais em alumínio polido. Espessura mínima de 3mm. Número 36, com 17cm de altura, 36cm de diâmetro e capacidade para 17,2 litros. O produto deve atender as normas técnicas de referência relativas à fabricação de utensílios em alumínio, em vigor da data do edital. Garantia de doze meses contra vícios ou defeitos de fabricação, a contar da data de expedição da nota fiscal.</t>
  </si>
  <si>
    <t>Caixa plástica tamanho grande. Fabricação em polipropileno, BMC ou SMC; atóxico para alimentos; incolor; empilhável; com tampa hermética do mesmo material. Capacidade:40 litros. Altura:200mm. Largura:350mm. Comprimento:550mm. Espessura:1,2mm. Tolerância +/- 10%. O utensílio deve atender às normas técnicas de referência relativas à fabricação de materiais plásticos para contato com alimentos, em vigor na data do edital. Garantia de seis meses contra vícios ou defeitos de fabricação, a contar da data da expedição da nota fiscal.</t>
  </si>
  <si>
    <t>Caixa plástica tamanho médio. Fabricação em polipropileno, BMC ou SMC; atóxico para alimentos; incolor; empilhável; com tampa hermética do mesmo material. Capacidade:24,5 litros. Altura:150mm. Largura:270mm. Comprimento:400mm. Espessura:1,0mm. Tolerância +/- 10%. O utensílio deve atender às normas técnicas de referência relativas à fabricação de materiais plásticos para contato com alimentos, em vigor na data do edital. Garantia de seis meses contra vícios ou defeitos de fabricação, a contar da data da expedição da nota fiscal.</t>
  </si>
  <si>
    <t>Caixa plástica tamanho pequeno. Fabricação em polipropileno, BMC ou SMC; atóxico para alimentos; incolor; empilhável; com tampa hermética do mesmo material. Capacidade:13 litros. Altura:121mm. Largura:270mm. Comprimento:400mm. Espessura:1,0mm. Tolerância +/- 10%. O utensílio deve atender às normas técnicas de referência relativas à fabricação de materiais plásticos para contato com alimentos, em vigor na data do edital. Garantia de seis meses contra vícios ou defeitos de fabricação, a contar da data da expedição da nota fiscal.</t>
  </si>
  <si>
    <t>Caneca escolar plástica, fabricada em polipropileno, BMC ou SMC; virgem de 1o uso; paredes internas e externas lisas; sem reentrâncias ou ressaltos; formato arredondado para impossibilitar o acúmulo de resíduos; atóxica e de pigmentação homogênea em toda peça, conforme normas da ANVISA quanto a metias pesados; resistente à temperatura de 100oC, por no mínimo 20 minutos; cor "AZUL"- referência 2.5PB 4/18 (Cartela Munsell). Capacidade: 300ml. Altura mínima: 90mm. Largura alça:150mm. Espessura: 4,0mm. O utensílio deve atender às especificações e normas técnicas relativas à fabricação de utensílios plásticos para contato com alimentos, em vigor na data do edital. Garantia de seis meses contra vícios ou defeitos de fabricação, a contar da data da expedição da nota fiscal.</t>
  </si>
  <si>
    <t>Colher de polietileno de alta densidade (PEAD), maciço com 35cm de comprimento.</t>
  </si>
  <si>
    <t>Colher em inox para refeições, feito totalmente em aço inox AISI 304 ou 430. Cabos monobloco, ou seja, em uma única peça, sem emendas. Comprimento de 198mm.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</si>
  <si>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Colher em inox para sobremesa, feito totalmente em aço inox AISI 304 ou 430. Cabos monobloco, ou seja, em uma única peça, sem emendas. Comprimento de 180mm.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</si>
  <si>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Colher grande em inox para mexer e servir alimentos, feito totalmente em aço inox AISI 304 ou 430. Cabos monobloco, ou seja, em uma única peça, sem emendas. Tamanho 3. Comprimento de 51,5cm. Espessura de 2,5mm. Diâmetro de 8,5cm. O utensílio deve atender as normas técnicas de referência, relativas à fabricação de utensílios de inox, em vigência na data do edital. Garantia de doze meses contra vícios ou defeitos de fabricação, a contar da data da expedição da nota fiscal.</t>
  </si>
  <si>
    <t>Colher média em inox para mexer e servir alimentos, feito totalmente em aço inox AISI 304 ou 430. Cabos monobloco, ou seja, em uma única peça, sem emendas. Tamanho 2. Comprimento de 36cm. Espessura de 2,5mm. Diâmetro de 7cm. O utensílio deve atender as normas técnicas de referência, relativas à fabricação de utensílios de inox, em vigência na data do edital. Garantia de doze meses contra vícios ou defeitos de fabricação, a contar da data da expedição da nota fiscal.</t>
  </si>
  <si>
    <t>Colher pequena em inox para mexer e servir alimentos, feito totalmente em aço inox AISI 304 ou 430. Cabos monobloco, ou seja, em uma única peça, sem emendas. Tamanho 1. Comprimento de 33cm. Espessura de 2,5mm. Diâmetro de 6cm. O utensílio deve atender as normas técnicas de referência, relativas à fabricação de utensílios de inox, em vigência na data do edital. Garantia de doze meses contra vícios ou defeitos de fabricação, a contar da data da expedição da nota fiscal.</t>
  </si>
  <si>
    <t>COLHER polipropileno atóxico COLHER INFANTIL; - Características: Material: Polipropileno homopolímero virgem de T" uso, atóxico. - Modelo: Paredes internas e externas lisas sem reentrâncias ou ressaltos, sem bordas, frisos para não possibilitar o acumulo de resíduos. - Cor Azul (Pantone n.179c), Pigmentação: Homogênea em toda a peça, efetuada com máster orgânico atóxico. Anexar junto à planilha de preços, DOS MÉTODOS: Documentos de suplemento de relatório do ensaio com fotos dos produtos junto ao laboratório credenciado bem como ainda, relatório de ensaio tecnológico dos produtos, conforme legislação Resolução 51 e 52, de 26 de novembro de 2010 (ANVISA) Acabamento; Polido brilhante- Resistência Térmica: 100o Celsius por no mínimo 20 minutos-DIMENSIONAL DA PEÇA: Comprimento total colher: 166 mm - Comprimento máx. do cabo: 114 mm- Comprimento da concha: 52 mm - Largura mínima da concha: 40 mm- Espessura mínima do cabo: 4 mm- Espessura min. da concha: 2 mm- Altura mínima da concha: 12 mm- Capacidade mínima: 8 ml Unidade de fornecimento: Um (UNIDADE).</t>
  </si>
  <si>
    <t>Concha grande em inox para mexer e servir alimentos, feito totalmente em aço inox AISI 304 ou 430. Cabos monobloco, ou seja, em uma única peça, sem emendas. Tamanho 3. Comprimento de 60cm. Espessura de 2,5mm. Capacidade de 200ml. Diâmetro de 11cm. O utensílio deve atender as normas técnicas de referência, relativas à fabricação de utensílios de inox, em vigência na data do edital. Garantia de doze meses contra vícios ou defeitos de fabricação, a contar da data da expedição da nota fiscal.</t>
  </si>
  <si>
    <t>Concha média em inox para mexer e servir alimentos, feito totalmente em aço inox AISI 304 ou 430. Cabos monobloco, ou seja, em uma única peça, sem emendas. Tamanho 2. Comprimento de 50cm. Espessura de 2,5mm. Capacidade de 150ml. Diâmetro de 10cm. O utensílio deve atender as normas técnicas de referência, relativas à fabricação de utensílios de inox, em vigência na data do edital. Garantia de doze meses contra vícios ou defeitos de fabricação, a contar da data da expedição da nota fiscal.</t>
  </si>
  <si>
    <t>Concha pequena em inox para mexer e servir alimentos, feito totalmente em aço inox AISI 304 ou 430. Cabos monobloco, ou seja, em uma única peça, sem emendas. Tamanho 1. Comprimento de 30cm. Espessura de 2,5mm. Capacidade de 100ml. Diâmetro de 8cm. O utensílio deve atender as normas técnicas de referência, relativas à fabricação de utensílios de inox, em vigência na data do edital. Garantia de doze meses contra vícios ou defeitos de fabricação, a contar da data da expedição da nota fiscal.</t>
  </si>
  <si>
    <t>Cortador de legumes de mesa tripé com 54cm de altura, 38cm de largura e 23cm de comprimento. Corpo em alumínio fundido. Lâmina em aço inox 10mm. Colunas em Aço maciço. Duas molas. Opções de macho e facas de 8mm/10mm/12mm. Pintura eletrostática (a pó). O produto deve atender as normas técnicas de referência relativas à fabricação de utensílios em alumínio e demais materiais utilizados, em vigor na data do edital. Garantia de doze meses contra vícios ou defeitos de fabricação, a contar da data de expedição da nota fiscal.</t>
  </si>
  <si>
    <t>Descascador de legumes (tipo lamina), manual, em aço inoxidável. Com lâmina horizontal ao cabo</t>
  </si>
  <si>
    <t>Escorredor de macarrão com pé em alumínio, nas dimensões 24cm de diâmetro de boca, 23cm de diâmetro de fundo, 14cm de altura e capacidade para 11,5 litros</t>
  </si>
  <si>
    <t>Escumadeira grande em inox para mexer e servir alimentos, feito totalmente em aço inox AISI 304 ou 430. Cabos monobloco, ou seja, em uma única peça, sem emendas. Tamanho 3. Comprimento de 56cm. Espessura de 2,5mm. Diâmetro de 16cm. O utensílio deve atender as normas técnicas de referência, relativas à fabricação de utensílios de inox, em vigência na data do edital. Garantia de doze meses contra vícios ou defeitos de fabricação, a contar da data da expedição da nota fiscal.</t>
  </si>
  <si>
    <t>Escumadeira média em inox para mexer e servir alimentos, feito totalmente em aço inox AISI 304 ou 430. Cabos monobloco, ou seja, em uma única peça, sem emendas. Tamanho 2. Comprimento de 50cm. Espessura de 2,5mm. Diâmetro de 13cm. O utensílio deve atender as normas técnicas de referência, relativas à fabricação de utensílios de inox, em vigência na data do edital. Garantia de doze meses contra vícios ou defeitos de fabricação, a contar da data da expedição da nota fiscal.</t>
  </si>
  <si>
    <t>Escumadeira pequena em inox para mexer e servir alimentos, feito totalmente em aço inox AISI 304 ou 430. Cabos monobloco, ou seja, em uma única peça, sem emendas. Tamanho 1. Comprimento de 34,5cm. Espessura de 2,5mm. Diâmetro de 10cm. O utensílio deve atender as normas técnicas de referência, relativas à fabricação de utensílios de inox, em vigência na data do edital. Garantia de doze meses contra vícios ou defeitos de fabricação, a contar da data da expedição da nota fiscal.</t>
  </si>
  <si>
    <t>Faca em inox para refeições com ponta arredondada, feito totalmente em aço inox AISI 304 ou 430. Lâmina e cabos monobloco, ou seja, em uma única peça, sem emendas. Comprimento de 213mm. Espessura de 3mm. Comprimento da lâmina de 102mm. O utensílio deve atender as normas técnicas de referência, relativas à fabricação de utensílios de inox, em vigência na data do edital. Garantia de doze meses contra vícios ou defeitos de fabricação, a contar da data da expedição da nota fiscal.</t>
  </si>
  <si>
    <t>Faca em inox para sobremesa com ponta arredondada, feito totalmente em aço inox AISI 304 ou 430. Lâmina e cabos monobloco, ou seja, em uma única peça, sem emendas. Comprimento de 187mm. Espessura de 2,5mm. Comprimento da lâmina de 87mm. O utensílio deve atender as normas técnicas de referência, relativas à fabricação de utensílios de inox, em vigência na data do edital. Garantia de doze meses contra vícios ou defeitos de fabricação, a contar da data da expedição da nota fiscal.</t>
  </si>
  <si>
    <t>Faca para corte de carnes, com fio liso. Lâmina e cabo em aço inox monobloco ou lâmina em aço inox e cabo anatômico de polipropileno com antibacteriano que inibe o crescimento de bactérias e fungos. Lâmina 10". Espessura de 3,0mm. Comprimento de 33cm. O utensílio deve atender as normas técnicas de referência, relativas à fabricação de utensílios de inox, de segurança, dentre outras, em vigência na data do edital. Garantia de doze meses contra vícios ou defeitos de fabricação, a contar da data da expedição da nota fiscal.</t>
  </si>
  <si>
    <t>Faca para corte de carnes, com fio liso. Lâmina e cabo em aço inox monobloco ou lâmina em aço inox e cabo anatômico de polipropileno com antibacteriano que inibe o crescimento de bactérias e fungos. Lâmina 6". Espessura de 3,0mm. Comprimento de 27,5cm. O utensílio deve atender as normas técnicas de referência, relativas à fabricação de utensílios de inox, de segurança, dentre outras, em vigência na data do edital. Garantia de doze meses contra vícios ou defeitos de fabricação, a contar da data da expedição da nota fiscal.</t>
  </si>
  <si>
    <t>Faca para corte de carnes, com fio liso. Lâmina e cabo em aço inox monobloco ou lâmina em aço inox e cabo anatômico de polipropileno com antibacteriano que inibe o crescimento de bactérias e fungos. Lâmina 7". Espessura de 3,0mm. Comprimento de 29cm. O utensílio deve atender as normas técnicas de referência, relativas à fabricação de utensílios de inox, de segurança, dentre outras, em vigência na data do edital. Garantia de doze meses contra vícios ou defeitos de fabricação, a contar da data da expedição da nota fiscal.</t>
  </si>
  <si>
    <t>Faca para corte de legumes, com fio liso. Lâmina e cabo em aço inox monobloco ou lâmina em aço inox e cabo anatômico de polipropileno com antibacteriano que inibe o crescimento de bactérias e fungos. Lâmina 3". Espessura de 2,5mm. Comprimento de 19cm. O utensílio deve atender as normas técnicas de referência, relativas à fabricação de utensílios de inox, de segurança, dentre outras, em vigência na data do edital. Garantia de doze meses contra vícios ou defeitos de fabricação, a contar da data da expedição da nota fiscal.</t>
  </si>
  <si>
    <t>Faca para corte de legumes, com fio liso. Lâmina e cabo em aço inox monobloco ou lâmina em aço inox e cabo anatômico de polipropileno com antibacteriano que inibe o crescimento de bactérias e fungos. Lâmina 4". Espessura de 2,5mm. Comprimento de 21cm. O utensílio deve atender as normas técnicas de referência, relativas à fabricação de utensílios de inox, de segurança, dentre outras, em vigência na data do edital. Garantia de doze meses contra vícios ou defeitos de fabricação, a contar da data da expedição da nota fiscal.</t>
  </si>
  <si>
    <t>Faca para corte de legumes, com fio liso. Lâmina e cabo em aço inox monobloco ou lâmina em aço inox e cabo anatômico de polipropileno com antibacteriano que inibe o crescimento de bactérias e fungos. Lâmina 5". Espessura de 2,5mm. Comprimento de 25cm. O utensílio deve atender as normas técnicas de referência, relativas à fabricação de utensílios de inox, de segurança, dentre outras, em vigência na data do edital. Garantia de doze meses contra vícios ou defeitos de fabricação, a contar da data da expedição da nota fiscal.</t>
  </si>
  <si>
    <t>Faca para corte de pães, com fio serrilhado. Lâmina e cabo em aço inox monobloco ou lâmina em aço inox e cabo anatômico de polipropileno com antibacteriano que inibe o crescimento de bactérias e fungos. Lâmina 5". Espessura de 2,5mm. Comprimento de 21cm. O utensílio deve atender as normas técnicas de referência, relativas à fabricação de utensílios de inox, de segurança, dentre outras, em vigência na data do edital. Garantia de doze meses contra vícios ou defeitos de fabricação, a contar da data da expedição da nota fiscal.</t>
  </si>
  <si>
    <t>Faca para corte de pães, com fio serrilhado. Lâmina e cabo em aço inox monobloco ou lâmina em aço inox e cabo anatômico de polipropileno com antibacteriano que inibe o crescimento de bactérias e fungos. Lâmina 8". Espessura de 2,5mm. Comprimento de 33cm. O utensílio deve atender as normas técnicas de referência, relativas à fabricação de utensílios de inox, de segurança, dentre outras, em vigência na data do edital. Garantia de doze meses contra vícios ou defeitos de fabricação, a contar da data da expedição da nota fiscal.</t>
  </si>
  <si>
    <t>Frigideira em alumínio sem tampa, com cabo de baquelite, antiaderente interno, número 20, com 20cm de diâmetro e cabo de baquelite</t>
  </si>
  <si>
    <t>Frigideira em alumínio sem tampa, com cabo de baquelite, antiaderente interno, número 28, nas dimensões 32x5,9cm e cabo de baquelite</t>
  </si>
  <si>
    <t>Friso veda fresta de alumínio para porta com adesivo. Tamanho: Largura (12cm), Comprimento (120cm)</t>
  </si>
  <si>
    <t>Friso veda fresta de alumínio para porta com adesivo. Tamanho: Largura (12cm), Comprimento (90cm)</t>
  </si>
  <si>
    <t>Garfo em inox para refeições, feito totalmente em aço inox AISI 304 ou 430. Cabos monobloco, ou seja, em uma única peça, sem emendas. Comprimento de 199mm.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</si>
  <si>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Garfo em inox para sobremesa, feito totalmente em aço inox AISI 304 ou 430. Cabos monobloco, ou seja, em uma única peça, sem emendas. Comprimento de 178mm.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</si>
  <si>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Garfo grande em inox para mexer e servir alimentos, feito totalmente em aço inox AISI 304 ou 430. Cabos monobloco, ou seja, em uma única peça, sem emendas. Tamanho 3. Comprimento de 50cm.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</si>
  <si>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Garfo médio em inox para mexer e servir alimentos, feito totalmente em aço inox AISI 304 ou 430. Cabos monobloco, ou seja, em uma única peça, sem emendas. Tamanho 2. Comprimento de 34cm.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</si>
  <si>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Garfo pequeno em inox para mexer e servir alimentos, feito totalmente em aço inox AISI 304 ou 430. Cabos monobloco, ou seja, em uma única peça, sem emendas. Tamanho 1. Comprimento de 31cm.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</si>
  <si>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Garrafa térmica. Características: com corpo externo em plástico, com ampola de vidro interna,formato cilíndrico, com tampa rosqueável e alça. Capacidade 1 litro. Para conservar café, chá etc. Cor:preta</t>
  </si>
  <si>
    <t>Jarra, material vidro com alça no corpo da jarra, capacidade 1,5l, modelo sem tampa, cor transparente incolor, aplicação água. Dimensões: 15,9 x 12,8 x 22cm</t>
  </si>
  <si>
    <t>Lâmpada de LED tubular T8 - 9W. Comprimento de 60cm.</t>
  </si>
  <si>
    <t>Luminária hermética, com corpo de poliéster na cor branca. Difusor: acrílico prismático (LH29) e acrílico liso e transparente. Índice de refração de 1,49m. Transparência luminosa de 94%. Resistência à temperatura de até 40oC. Refletor em chapa de alumínio com alto rendimento. Fechos em aço inox aro mola (SAE 304), fixado no corpo da luminária. Soquete anti-vibratório e anti-chamas. Modelo para 02 (duas) lâmpadas de LED tubular T8 de 60cm.</t>
  </si>
  <si>
    <t>Panela de pressão em alumínio polido, capacidade de 22 litros, com fechamento externo, alças em baquelite anatômico, atóxico e antitérmico. Borrachas de vedação e válvula de silicone. Sistema de oito travas. Válvula de trabalho (alívio de pressão), com ferramenta de limpeza. Válvula de segurança repetitiva, em silicone (que não reseca). Pino de alívio. Altura: 22cm. Espessura: 3mm. Diâmetro: 37cm. Capacidade: 22 litros. Doze meses (1 ano) , no mínimo, de garantia contra vícios ou defeitos de fabricação. Deve estar em conformidade com as normas técnicas ABNT NBR 11823:2008, ABNT NBR 14876:2002, ABNT NBR 8094:1983 e portaria INMETRO nº 328 de 16/09/2008.</t>
  </si>
  <si>
    <t>Panela de pressão em alumínio polido, capacidade de 4,5 litros e fechamento interno. Cabos e alças em baquelite anatômico, atóxico e antitérmico. Borrachas de vedação e válvula de silicone.  Válvula de trabalho (alívio de pressão), com ferramenta de limpeza. Válvula de segurança repetitiva, em silicone (que não reseca). Pino de alívio. Altura: 15cm. Espessura: 2,2mm. Diâmetro: 20,5cm. Capacidade: 4,5 litros. Doze meses (1 ano) , no mínimo, de garantia contra vícios ou defeitos de fabricação. Deve estar em conformidade com as normas técnicas ABNT NBR 11823:2008, ABNT NBR 14876:2002, ABNT NBR 8094:1983 e portaria INMETRO nº 328 de 16/09/2008.</t>
  </si>
  <si>
    <t>Panela de pressão em alumínio polido, capacidade de 7 litros e fechamento interno. Cabos e alças em baquelite anatômico, atóxico e antitérmico. Borrachas de vedação e válvula de silicone. Válvula de trabalho (alívio de pressão), com ferramenta de limpeza. Válvula de segurança repetitiva, em silicone (que não reseca). Pino de alívio. Altura: 18,5cm. Diâmetro: 22,5cm. Espessura: 2,2mm. Capacidade: 7 litros. Doze meses (1 ano) , no mínimo, de garantia contra vícios ou defeitos de fabricação. Deve estar em conformidade com as normas técnicas ABNT NBR 11823:2008, ABNT NBR 14876:2002, ABNT NBR 8094:1983 e portaria INMETRO nº 328 de 16/09/2008.</t>
  </si>
  <si>
    <t>Panela de pressão em alumínio polido, com fechamento externo, capacidade de 10 litros, Cabos e alças em baquelite anatômico, atóxico e antitérmico. Borrachas de vedação e válvula de silicone. Sistema de oito travas. Válvula de trabalho (alívio de pressão), com ferramenta de limpeza. Válvula de segurança repetitiva, em silicone (que não reseca). Pino de alívio. Altura: 22cm. Espessura: 3,0mm. Diâmetro: 27,5cm. Capacidade: 10 litros. Doze meses (1 ano) , no mínimo, de garantia contra vícios ou defeitos de fabricação. Deve estar em conformidade com as normas técnicas ABNT NBR 11823:2008, ABNT NBR 14876:2002, ABNT NBR 8094:1983 e portaria INMETRO nº 328 de 16/09/2008.</t>
  </si>
  <si>
    <t>Pegador grande em inox para mexer e servir alimentos, feito totalmente em aço inox AISI 304 ou 430. Cabos monobloco, ou seja, em uma única peça, sem emendas. Tamanho 3. Comprimento de 39,5cm.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</si>
  <si>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Pegador médio em inox para mexer e servir alimentos, feito totalmente em aço inox AISI 304 ou 430. Cabos monobloco, ou seja, em uma única peça, sem emendas. Tamanho 2. Comprimento de 28cm.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</si>
  <si>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Pegador pequeno em inox para mexer e servir alimentos, feito totalmente em aço inox AISI 304 ou 430. Cabos monobloco, ou seja, em uma única peça, sem emendas. Tamanho 1. Comprimento de 21cm. Espessura de 2,5mm. O utensílio deve atender as normas técnicas de referência, relativas à fabricação de utensílios de inox, em vigência na data do edital. Garantia de doze meses contra vícios ou defeitos de fabricação, a contar da data da expedição da nota fiscal.</t>
  </si>
  <si>
    <t>Peneira plástica com 10,7cm de diâmetro</t>
  </si>
  <si>
    <t>Peneira plástica com 18,5cm de diâmetro</t>
  </si>
  <si>
    <t>Peneira plástica com 7,5cm de diâmetro</t>
  </si>
  <si>
    <t>Prato fundo para refeições. Fabricado em vidro temperado, resistente a impactos e a pequenas quedas. Prato com abas de 3cm. Superfície lisa, sem ranhuras. Com acabamento perfeito, isento de cantos vivos ou rebarbas em suas arestas, ou quaisquer defeitos prejudiciais à sua utilização. Resistente a micro-ondas, freezer e geladeira. Resistente à máquina lava-louças. Cor: Incolor. Dimensões: 3,2cm de altura; 22cm de diâmetro; 3cm de abas. Garantia de doze meses (1 ano), no mínimo, contra vícios ou defeitos de fabricação.</t>
  </si>
  <si>
    <t>Ralador em inox 4 faces em formato quadrangular, laminas grosso, ralo medio, ralo fino, ralo de corte. Base em plastico resistente, com dimensoses de aproximadamente 20cm x 9cm x 9cm x 9 cm. Enviar amostra para analise.</t>
  </si>
  <si>
    <t>Saco para amostra de alimentos medida 15cm x 35cm, feito de polietileno de baixa densidade, com tarja branca para a descrição do alimento. O SACO PARA MOSTRA DEVE SER TOTALMENTE LACRADO.</t>
  </si>
  <si>
    <t>Tábua de corte na cor amarela para corte de aves, de acordo com o padrão internacional de cores, para corte de alimentos crus e cozidos. Fabricada em polipropileno, atóxica com aditivo antibactericida, antiderrapante, bordas arredondadas, fácil higienização e resistente a produtos químicos. Comprimento: 50cm. Largura:30cm. Espessura: 1,5cm. O utensílio deve atender às especificações e normas técnicas relativas à fabricação de utensílios plásticos para contato com alimentos, em vigor na data do edital. Garantia de doze meses contra vícios ou defeitos de fabricação, a contar da data da expedição da nota fiscal.</t>
  </si>
  <si>
    <t>Tábua de corte na cor bege para corte de carnes e alimentos cozidos, de acordo com o padrão internacional de cores, para corte de alimentos crus e cozidos. Fabricada em polipropileno, atóxica com aditivo antibactericida, antiderrapante, bordas arredondadas, fácil higienização e resistente a produtos químicos. Comprimento: 50cm. Largura:30cm. Espessura: 1,5cm. O utensílio deve atender às especificações e normas técnicas relativas à fabricação de utensílios plásticos para contato com alimentos, em vigor na data do edital. Garantia de doze meses contra vícios ou defeitos de fabricação, a contar da data da expedição da nota fiscal.</t>
  </si>
  <si>
    <t>Tábua de corte na cor branca para corte de pães e laticínios, de acordo com o padrão internacional de cores, para corte de alimentos crus e cozidos. Fabricada em polipropileno, atóxica com aditivo antibactericida, antiderrapante, bordas arredondadas, fácil higienização e resistente a produtos químicos. Comprimento: 50cm. Largura:30cm. Espessura: 1,5cm. O utensílio deve atender às especificações e normas técnicas relativas à fabricação de utensílios plásticos para contato com alimentos, em vigor na data do edital. Garantia de doze meses contra vícios ou defeitos de fabricação, a contar da data da expedição da nota fiscal.</t>
  </si>
  <si>
    <t>Tábua de corte na cor verde para corte de frutas, legumes e verduras, de acordo com o padrão internacional de cores, para corte de alimentos crus e cozidos. Fabricada em polipropileno, atóxica com aditivo antibactericida, antiderrapante, bordas arredondadas, fácil higienização e resistente a produtos químicos. Comprimento: 50cm. Largura:30cm. Espessura: 1,5cm. O utensílio deve atender às especificações e normas técnicas relativas à fabricação de utensílios plásticos para contato com alimentos, em vigor na data do edital. Garantia de doze meses contra vícios ou defeitos de fabricação, a contar da data da expedição da nota fiscal.</t>
  </si>
  <si>
    <t>Tábua de corte na cor vermelha para corte de carne vermelha crua, de acordo com o padrão internacional de cores, para corte de alimentos crus e cozidos. Fabricada em polipropileno, atóxica com aditivo antibactericida, antiderrapante, bordas arredondadas, fácil higienização e resistente a produtos químicos. Comprimento: 50cm. Largura:30cm. Espessura: 1,5cm. O utensílio deve atender às especificações e normas técnicas relativas à fabricação de utensílios plásticos para contato com alimentos, em vigor na data do edital. Garantia de doze meses contra vícios ou defeitos de fabricação, a contar da data da expedição da nota fiscal.</t>
  </si>
  <si>
    <t>Termohigrômetro, tipo digital, fonte alimentação bateria, altura 110 mm, comprimento 70 mm, espessura 20 mm, faixa temperatura-10°c a +60°c, precisão de 1°c, resolução de 0,1°c. Faixa medição umidade relativa 10% a 99%, resolução 1% ur, precisão 4% ur. Aplicação monitoramento temperatura e umidade, características adicionais display indicação simultânea de temperatura máxima e mínima. Baterias incluídas.</t>
  </si>
  <si>
    <t>Termômetro de máxima e mínima - termômetro digital de máxima e mínima. Faixa de medição -10°c a 50°c escala interna: -10+60°c escala externa: -50+70°c, fabricado em plástico abs. Dimensões aproximadas: 110x70x20mm,sensor com ponteira plástica em cabo de 1,80cm. Visor de cristal liquido (LCD) de 3 dígitos de fácil leitura em dois mostradores, resolução: 1°c precisão: +/-1°, com função interna e externa, com alarme sonoro, utilizado para controle de temperaturas de freezers, geladeiras e câmaras frias. Com fixação por imã.  Bateria inclusa</t>
  </si>
  <si>
    <t>Espremedor/extrator de frutas cítricas, industrial, fabricado em aço inox. Dimensões: Altura: 390mm; Largura: 360mm; Diâmetro: 205mm; Produção média: 15 unid. minuto (aproximada); Características construtivas: Gabinete, câmara de sucos e tampa fabricados em aço inox; Copo e peneira em aço inox; Jogo de carambola composto por: 1 Castanha pequena (para limão); 1 Castanha grande (para laranja); Motor: 1/4 HP; Rotação: 1740 RPM; Frequência: 50/60 Hz; Tensão: 127/220v (Bivolt); Dimensionamento e robustez da fiação, plugue e conectores elétricos compatíveis com a corrente de operação; Cordão de alimentação (rabicho) certificado pelo INMETRO, com indicação da voltagem. Matérias-primas, tratamentos e acabamentos: As matérias primas utilizadas na fabricação do produto devem atender às normas técnicas específicas para cada material; Câmara de sucos, tampa e gabinete em aço inox AISI 304. Aro de câmara de líquido, copo e peneira em aço inox AISI 304; Jogo de carambola (castanhas) em poliestireno. O equipamento e seus componentes devem ser isentos de rebarbas, arestas cortantes ou elementos perfurantes. Manual de instruções: Deve vir acompanhado de "Manual de Instruções", em Português, contendo: orientações para uso correto; procedimentos de segurança e higienização; procedimentos para acionamento da garantia; certificado de garantia preenchido (data de emissão do Termo de Recebimento Definitivo e número da Nota Fiscal). Normas técnicas e legislação de referência: ABNT NBR 14136: 2012; AISI; ASTM/ A480M; NM 60335-1: 2006; Resolução - CONAMA número 20 de 07/12/1994; NR12; Outras normas e dispositivos legais técnicos vigentes e não citados, relacionados à fabricação do produto. Documentação Técnica: Apresentar Certificado de Conformidade com a NR 12 emitido por organismo habilitado para esta finalidade; Apresentar Certificado e ficha técnica do aço utilizado na fabricação do equipamento. Garantia: Doze meses (1 ano), no mínimo, de cobertura integral do equipamento. OBS: A data para cálculo da garantia deve ter como base na data de emissão do Termo de Recebimento Definitivo do equipamento.</t>
  </si>
  <si>
    <t>Liquidificador industrial de alta rotação; Material em aço inox; Gabinete em aço inox escovado; Corpo e copo em aço inox; Capacidade para 2 litros; Copo resistente a altas temperaturas; Copo monobloco, sem solda em aço inox; Sistema de segurança pés anti-deslizante; Conjunto mancal/hélice em aço inox liga especial; Acoplamento com sistema de auto compensação para encaixe; Com chave liga/desliga mais função pulsar; Voltagem 127v; Potência 900w; Certificado pelo Inmetro com Selo procel; Garantia: 1 ano a partir da data de entrega.</t>
  </si>
  <si>
    <t>Sec. Educação Creches - Consumo</t>
  </si>
  <si>
    <t>Sec. Educação Creches - Permanente</t>
  </si>
  <si>
    <t>Sec. Educação Ens Fundam. - Consumo</t>
  </si>
  <si>
    <t>Sec. Educação Ens Fundam. - Permanente</t>
  </si>
  <si>
    <t>Sec. Educação Educ. Inf. - Consumo</t>
  </si>
  <si>
    <t>Sec. Educação Educ. Inf. - Permanente</t>
  </si>
  <si>
    <t>Abertura das Propostas: 18/08/2022,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</si>
</sst>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0">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267560</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97726"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0944/22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106"/>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1.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1" t="s">
        <v>19</v>
      </c>
      <c r="B2" s="71"/>
      <c r="C2" s="71"/>
      <c r="D2" s="71"/>
      <c r="E2" s="71"/>
      <c r="F2" s="71"/>
      <c r="G2" s="71"/>
    </row>
    <row r="3" spans="1:13" x14ac:dyDescent="0.2">
      <c r="A3" s="71" t="str">
        <f>UPPER(Dados!B1&amp;"  -  "&amp;Dados!B4)</f>
        <v>PREGÃO ELETRÔNICO Nº 033/2022  -  ABERTURA DAS PROPOSTAS: 18/08/2022, ÀS 09:00HS</v>
      </c>
      <c r="B3" s="71"/>
      <c r="C3" s="71"/>
      <c r="D3" s="71"/>
      <c r="E3" s="71"/>
      <c r="F3" s="71"/>
      <c r="G3" s="71"/>
    </row>
    <row r="4" spans="1:13" x14ac:dyDescent="0.2">
      <c r="A4" s="72" t="str">
        <f>Dados!B3</f>
        <v>EVENTUAL AQUISIÇÃO DE UTENSÍLIOS E EQUIPAMENTOS - SRP</v>
      </c>
      <c r="B4" s="72"/>
      <c r="C4" s="72"/>
      <c r="D4" s="72"/>
      <c r="E4" s="72"/>
      <c r="F4" s="72"/>
      <c r="G4" s="72"/>
    </row>
    <row r="5" spans="1:13" x14ac:dyDescent="0.2">
      <c r="A5" s="71" t="str">
        <f>Dados!B2</f>
        <v>PROCESSO ADMINISTRATIVO N° 0944/2022 de 30/03/2022</v>
      </c>
      <c r="B5" s="71"/>
      <c r="C5" s="71"/>
      <c r="D5" s="71"/>
      <c r="E5" s="71"/>
      <c r="F5" s="71"/>
      <c r="G5" s="71"/>
    </row>
    <row r="6" spans="1:13" x14ac:dyDescent="0.2">
      <c r="A6" s="62" t="str">
        <f>Dados!B7</f>
        <v>MENOR PREÇO POR ITEM</v>
      </c>
      <c r="B6" s="62"/>
      <c r="C6" s="69" t="s">
        <v>29</v>
      </c>
      <c r="D6" s="69"/>
      <c r="E6" s="70">
        <f>Dados!B8</f>
        <v>440211.31999999995</v>
      </c>
      <c r="F6" s="70"/>
      <c r="G6" s="62"/>
    </row>
    <row r="7" spans="1:13" ht="2.25" customHeight="1" x14ac:dyDescent="0.2">
      <c r="A7" s="6"/>
      <c r="B7" s="6"/>
      <c r="C7" s="6"/>
      <c r="D7" s="28"/>
      <c r="E7" s="15"/>
      <c r="F7" s="15"/>
      <c r="G7" s="11"/>
    </row>
    <row r="8" spans="1:13" s="8" customFormat="1" ht="12" customHeight="1" x14ac:dyDescent="0.2">
      <c r="A8" s="16" t="s">
        <v>0</v>
      </c>
      <c r="B8" s="73"/>
      <c r="C8" s="73"/>
      <c r="D8" s="73"/>
      <c r="E8" s="73"/>
      <c r="F8" s="73"/>
      <c r="G8" s="73"/>
      <c r="H8" s="49"/>
      <c r="L8" s="42"/>
    </row>
    <row r="9" spans="1:13" s="8" customFormat="1" ht="12" customHeight="1" x14ac:dyDescent="0.2">
      <c r="A9" s="16" t="s">
        <v>1</v>
      </c>
      <c r="B9" s="74"/>
      <c r="C9" s="74"/>
      <c r="D9" s="74"/>
      <c r="E9" s="74"/>
      <c r="F9" s="74"/>
      <c r="G9" s="74"/>
      <c r="H9" s="49"/>
      <c r="L9" s="42"/>
      <c r="M9" s="42"/>
    </row>
    <row r="10" spans="1:13" s="8" customFormat="1" ht="12" customHeight="1" x14ac:dyDescent="0.2">
      <c r="A10" s="16" t="s">
        <v>2</v>
      </c>
      <c r="B10" s="40"/>
      <c r="C10" s="29" t="s">
        <v>8</v>
      </c>
      <c r="D10" s="79"/>
      <c r="E10" s="79"/>
      <c r="F10" s="79"/>
      <c r="G10" s="79"/>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22.5" x14ac:dyDescent="0.2">
      <c r="A13" s="37">
        <v>1</v>
      </c>
      <c r="B13" s="35" t="s">
        <v>54</v>
      </c>
      <c r="C13" s="38" t="s">
        <v>46</v>
      </c>
      <c r="D13" s="58">
        <v>27</v>
      </c>
      <c r="E13" s="61">
        <v>10.55</v>
      </c>
      <c r="F13" s="56"/>
      <c r="G13" s="39" t="str">
        <f>IF(F13="","",IF(ISTEXT(F13),"NC",F13*D13))</f>
        <v/>
      </c>
      <c r="H13" s="49"/>
      <c r="K13" s="7"/>
      <c r="L13" s="42"/>
    </row>
    <row r="14" spans="1:13" s="8" customFormat="1" ht="78.75" x14ac:dyDescent="0.2">
      <c r="A14" s="37">
        <v>2</v>
      </c>
      <c r="B14" s="35" t="s">
        <v>55</v>
      </c>
      <c r="C14" s="38" t="s">
        <v>46</v>
      </c>
      <c r="D14" s="58">
        <v>71</v>
      </c>
      <c r="E14" s="61">
        <v>43.02</v>
      </c>
      <c r="F14" s="56"/>
      <c r="G14" s="39" t="str">
        <f t="shared" ref="G14:G77" si="0">IF(F14="","",IF(ISTEXT(F14),"NC",F14*D14))</f>
        <v/>
      </c>
      <c r="H14" s="49"/>
      <c r="K14" s="7"/>
      <c r="L14" s="42"/>
    </row>
    <row r="15" spans="1:13" s="8" customFormat="1" ht="78.75" x14ac:dyDescent="0.2">
      <c r="A15" s="37">
        <v>3</v>
      </c>
      <c r="B15" s="35" t="s">
        <v>56</v>
      </c>
      <c r="C15" s="38" t="s">
        <v>46</v>
      </c>
      <c r="D15" s="58">
        <v>81</v>
      </c>
      <c r="E15" s="61">
        <v>20.71</v>
      </c>
      <c r="F15" s="56"/>
      <c r="G15" s="39" t="str">
        <f t="shared" si="0"/>
        <v/>
      </c>
      <c r="H15" s="49"/>
      <c r="K15" s="7"/>
      <c r="L15" s="42"/>
    </row>
    <row r="16" spans="1:13" s="8" customFormat="1" ht="78.75" x14ac:dyDescent="0.2">
      <c r="A16" s="37">
        <v>4</v>
      </c>
      <c r="B16" s="35" t="s">
        <v>57</v>
      </c>
      <c r="C16" s="38" t="s">
        <v>46</v>
      </c>
      <c r="D16" s="58">
        <v>83</v>
      </c>
      <c r="E16" s="61">
        <v>16</v>
      </c>
      <c r="F16" s="56"/>
      <c r="G16" s="39" t="str">
        <f t="shared" si="0"/>
        <v/>
      </c>
      <c r="H16" s="49"/>
      <c r="K16" s="7"/>
      <c r="L16" s="42"/>
    </row>
    <row r="17" spans="1:12" s="8" customFormat="1" ht="22.5" x14ac:dyDescent="0.2">
      <c r="A17" s="37">
        <v>5</v>
      </c>
      <c r="B17" s="35" t="s">
        <v>58</v>
      </c>
      <c r="C17" s="38" t="s">
        <v>46</v>
      </c>
      <c r="D17" s="58">
        <v>69</v>
      </c>
      <c r="E17" s="61">
        <v>29.95</v>
      </c>
      <c r="F17" s="56"/>
      <c r="G17" s="39" t="str">
        <f t="shared" si="0"/>
        <v/>
      </c>
      <c r="H17" s="49"/>
      <c r="K17" s="7"/>
      <c r="L17" s="42"/>
    </row>
    <row r="18" spans="1:12" s="8" customFormat="1" ht="22.5" x14ac:dyDescent="0.2">
      <c r="A18" s="37">
        <v>6</v>
      </c>
      <c r="B18" s="35" t="s">
        <v>59</v>
      </c>
      <c r="C18" s="38" t="s">
        <v>46</v>
      </c>
      <c r="D18" s="58">
        <v>63</v>
      </c>
      <c r="E18" s="61">
        <v>47</v>
      </c>
      <c r="F18" s="56"/>
      <c r="G18" s="39" t="str">
        <f t="shared" si="0"/>
        <v/>
      </c>
      <c r="H18" s="49"/>
      <c r="K18" s="7"/>
      <c r="L18" s="42"/>
    </row>
    <row r="19" spans="1:12" s="8" customFormat="1" ht="22.5" x14ac:dyDescent="0.2">
      <c r="A19" s="37">
        <v>7</v>
      </c>
      <c r="B19" s="35" t="s">
        <v>60</v>
      </c>
      <c r="C19" s="38" t="s">
        <v>46</v>
      </c>
      <c r="D19" s="58">
        <v>138</v>
      </c>
      <c r="E19" s="61">
        <v>4.8499999999999996</v>
      </c>
      <c r="F19" s="56"/>
      <c r="G19" s="39" t="str">
        <f t="shared" si="0"/>
        <v/>
      </c>
      <c r="H19" s="49"/>
      <c r="K19" s="7"/>
      <c r="L19" s="42"/>
    </row>
    <row r="20" spans="1:12" s="8" customFormat="1" ht="22.5" x14ac:dyDescent="0.2">
      <c r="A20" s="37">
        <v>8</v>
      </c>
      <c r="B20" s="35" t="s">
        <v>61</v>
      </c>
      <c r="C20" s="38" t="s">
        <v>46</v>
      </c>
      <c r="D20" s="58">
        <v>126</v>
      </c>
      <c r="E20" s="61">
        <v>5.95</v>
      </c>
      <c r="F20" s="56"/>
      <c r="G20" s="39" t="str">
        <f t="shared" si="0"/>
        <v/>
      </c>
      <c r="H20" s="49"/>
      <c r="K20" s="7"/>
      <c r="L20" s="42"/>
    </row>
    <row r="21" spans="1:12" s="8" customFormat="1" ht="90" x14ac:dyDescent="0.2">
      <c r="A21" s="37">
        <v>9</v>
      </c>
      <c r="B21" s="35" t="s">
        <v>62</v>
      </c>
      <c r="C21" s="38" t="s">
        <v>46</v>
      </c>
      <c r="D21" s="58">
        <v>65</v>
      </c>
      <c r="E21" s="61">
        <v>90</v>
      </c>
      <c r="F21" s="56"/>
      <c r="G21" s="39" t="str">
        <f t="shared" si="0"/>
        <v/>
      </c>
      <c r="H21" s="49"/>
      <c r="K21" s="7"/>
      <c r="L21" s="42"/>
    </row>
    <row r="22" spans="1:12" s="8" customFormat="1" ht="90" x14ac:dyDescent="0.2">
      <c r="A22" s="37">
        <v>10</v>
      </c>
      <c r="B22" s="35" t="s">
        <v>63</v>
      </c>
      <c r="C22" s="38" t="s">
        <v>46</v>
      </c>
      <c r="D22" s="58">
        <v>69</v>
      </c>
      <c r="E22" s="61">
        <v>126</v>
      </c>
      <c r="F22" s="56"/>
      <c r="G22" s="39" t="str">
        <f t="shared" si="0"/>
        <v/>
      </c>
      <c r="H22" s="49"/>
      <c r="K22" s="7"/>
      <c r="L22" s="42"/>
    </row>
    <row r="23" spans="1:12" s="8" customFormat="1" ht="90" x14ac:dyDescent="0.2">
      <c r="A23" s="37">
        <v>11</v>
      </c>
      <c r="B23" s="35" t="s">
        <v>64</v>
      </c>
      <c r="C23" s="38" t="s">
        <v>46</v>
      </c>
      <c r="D23" s="58">
        <v>69</v>
      </c>
      <c r="E23" s="61">
        <v>138</v>
      </c>
      <c r="F23" s="56"/>
      <c r="G23" s="39" t="str">
        <f t="shared" si="0"/>
        <v/>
      </c>
      <c r="H23" s="49"/>
      <c r="K23" s="7"/>
      <c r="L23" s="42"/>
    </row>
    <row r="24" spans="1:12" s="8" customFormat="1" ht="90" x14ac:dyDescent="0.2">
      <c r="A24" s="37">
        <v>12</v>
      </c>
      <c r="B24" s="35" t="s">
        <v>65</v>
      </c>
      <c r="C24" s="38" t="s">
        <v>46</v>
      </c>
      <c r="D24" s="58">
        <v>56</v>
      </c>
      <c r="E24" s="61">
        <v>139.33000000000001</v>
      </c>
      <c r="F24" s="56"/>
      <c r="G24" s="39" t="str">
        <f t="shared" si="0"/>
        <v/>
      </c>
      <c r="H24" s="49"/>
      <c r="K24" s="7"/>
      <c r="L24" s="42"/>
    </row>
    <row r="25" spans="1:12" s="8" customFormat="1" ht="90" x14ac:dyDescent="0.2">
      <c r="A25" s="37">
        <v>13</v>
      </c>
      <c r="B25" s="35" t="s">
        <v>66</v>
      </c>
      <c r="C25" s="38" t="s">
        <v>46</v>
      </c>
      <c r="D25" s="58">
        <v>54</v>
      </c>
      <c r="E25" s="61">
        <v>192.55</v>
      </c>
      <c r="F25" s="56"/>
      <c r="G25" s="39" t="str">
        <f t="shared" si="0"/>
        <v/>
      </c>
      <c r="H25" s="49"/>
      <c r="K25" s="7"/>
      <c r="L25" s="42"/>
    </row>
    <row r="26" spans="1:12" s="8" customFormat="1" ht="90" x14ac:dyDescent="0.2">
      <c r="A26" s="37">
        <v>14</v>
      </c>
      <c r="B26" s="35" t="s">
        <v>67</v>
      </c>
      <c r="C26" s="38" t="s">
        <v>46</v>
      </c>
      <c r="D26" s="58">
        <v>54</v>
      </c>
      <c r="E26" s="61">
        <v>284</v>
      </c>
      <c r="F26" s="56"/>
      <c r="G26" s="39" t="str">
        <f t="shared" si="0"/>
        <v/>
      </c>
      <c r="H26" s="49"/>
      <c r="K26" s="7"/>
      <c r="L26" s="42"/>
    </row>
    <row r="27" spans="1:12" s="8" customFormat="1" ht="90" x14ac:dyDescent="0.2">
      <c r="A27" s="37">
        <v>15</v>
      </c>
      <c r="B27" s="35" t="s">
        <v>68</v>
      </c>
      <c r="C27" s="38" t="s">
        <v>46</v>
      </c>
      <c r="D27" s="58">
        <v>54</v>
      </c>
      <c r="E27" s="61">
        <v>279.33</v>
      </c>
      <c r="F27" s="56"/>
      <c r="G27" s="39" t="str">
        <f t="shared" si="0"/>
        <v/>
      </c>
      <c r="H27" s="49"/>
      <c r="K27" s="7"/>
      <c r="L27" s="42"/>
    </row>
    <row r="28" spans="1:12" s="8" customFormat="1" ht="101.25" x14ac:dyDescent="0.2">
      <c r="A28" s="37">
        <v>16</v>
      </c>
      <c r="B28" s="35" t="s">
        <v>69</v>
      </c>
      <c r="C28" s="38" t="s">
        <v>46</v>
      </c>
      <c r="D28" s="58">
        <v>113</v>
      </c>
      <c r="E28" s="61">
        <v>67.11</v>
      </c>
      <c r="F28" s="56"/>
      <c r="G28" s="39" t="str">
        <f t="shared" si="0"/>
        <v/>
      </c>
      <c r="H28" s="49"/>
      <c r="K28" s="7"/>
      <c r="L28" s="42"/>
    </row>
    <row r="29" spans="1:12" s="8" customFormat="1" ht="101.25" x14ac:dyDescent="0.2">
      <c r="A29" s="37">
        <v>17</v>
      </c>
      <c r="B29" s="35" t="s">
        <v>70</v>
      </c>
      <c r="C29" s="38" t="s">
        <v>46</v>
      </c>
      <c r="D29" s="58">
        <v>138</v>
      </c>
      <c r="E29" s="61">
        <v>84.8</v>
      </c>
      <c r="F29" s="56"/>
      <c r="G29" s="39" t="str">
        <f t="shared" si="0"/>
        <v/>
      </c>
      <c r="H29" s="49"/>
      <c r="K29" s="7"/>
      <c r="L29" s="42"/>
    </row>
    <row r="30" spans="1:12" s="8" customFormat="1" ht="101.25" x14ac:dyDescent="0.2">
      <c r="A30" s="37">
        <v>18</v>
      </c>
      <c r="B30" s="35" t="s">
        <v>71</v>
      </c>
      <c r="C30" s="38" t="s">
        <v>46</v>
      </c>
      <c r="D30" s="58">
        <v>184</v>
      </c>
      <c r="E30" s="61">
        <v>44.38</v>
      </c>
      <c r="F30" s="56"/>
      <c r="G30" s="39" t="str">
        <f t="shared" si="0"/>
        <v/>
      </c>
      <c r="H30" s="49"/>
      <c r="K30" s="7"/>
      <c r="L30" s="42"/>
    </row>
    <row r="31" spans="1:12" s="8" customFormat="1" ht="135" x14ac:dyDescent="0.2">
      <c r="A31" s="37">
        <v>19</v>
      </c>
      <c r="B31" s="35" t="s">
        <v>72</v>
      </c>
      <c r="C31" s="38" t="s">
        <v>46</v>
      </c>
      <c r="D31" s="58">
        <v>2470</v>
      </c>
      <c r="E31" s="61">
        <v>4.8</v>
      </c>
      <c r="F31" s="56"/>
      <c r="G31" s="39" t="str">
        <f t="shared" si="0"/>
        <v/>
      </c>
      <c r="H31" s="49"/>
      <c r="K31" s="7"/>
      <c r="L31" s="42"/>
    </row>
    <row r="32" spans="1:12" s="8" customFormat="1" ht="22.5" x14ac:dyDescent="0.2">
      <c r="A32" s="37">
        <v>20</v>
      </c>
      <c r="B32" s="35" t="s">
        <v>73</v>
      </c>
      <c r="C32" s="38" t="s">
        <v>46</v>
      </c>
      <c r="D32" s="58">
        <v>148</v>
      </c>
      <c r="E32" s="61">
        <v>16</v>
      </c>
      <c r="F32" s="56"/>
      <c r="G32" s="39" t="str">
        <f t="shared" si="0"/>
        <v/>
      </c>
      <c r="H32" s="49"/>
      <c r="K32" s="7"/>
      <c r="L32" s="42"/>
    </row>
    <row r="33" spans="1:12" s="8" customFormat="1" ht="78.75" x14ac:dyDescent="0.2">
      <c r="A33" s="37">
        <v>21</v>
      </c>
      <c r="B33" s="35" t="s">
        <v>74</v>
      </c>
      <c r="C33" s="38" t="s">
        <v>46</v>
      </c>
      <c r="D33" s="58">
        <v>2470</v>
      </c>
      <c r="E33" s="61">
        <v>6</v>
      </c>
      <c r="F33" s="56"/>
      <c r="G33" s="39" t="str">
        <f t="shared" si="0"/>
        <v/>
      </c>
      <c r="H33" s="49"/>
      <c r="K33" s="7"/>
      <c r="L33" s="42"/>
    </row>
    <row r="34" spans="1:12" s="8" customFormat="1" ht="78.75" x14ac:dyDescent="0.2">
      <c r="A34" s="37">
        <v>22</v>
      </c>
      <c r="B34" s="35" t="s">
        <v>75</v>
      </c>
      <c r="C34" s="38" t="s">
        <v>46</v>
      </c>
      <c r="D34" s="58">
        <v>2470</v>
      </c>
      <c r="E34" s="61">
        <v>3.18</v>
      </c>
      <c r="F34" s="56"/>
      <c r="G34" s="39" t="str">
        <f t="shared" si="0"/>
        <v/>
      </c>
      <c r="H34" s="49"/>
      <c r="K34" s="7"/>
      <c r="L34" s="42"/>
    </row>
    <row r="35" spans="1:12" s="8" customFormat="1" ht="78.75" x14ac:dyDescent="0.2">
      <c r="A35" s="37">
        <v>23</v>
      </c>
      <c r="B35" s="35" t="s">
        <v>76</v>
      </c>
      <c r="C35" s="38" t="s">
        <v>46</v>
      </c>
      <c r="D35" s="58">
        <v>65</v>
      </c>
      <c r="E35" s="61">
        <v>54.99</v>
      </c>
      <c r="F35" s="56"/>
      <c r="G35" s="39" t="str">
        <f t="shared" si="0"/>
        <v/>
      </c>
      <c r="H35" s="49"/>
      <c r="K35" s="7"/>
      <c r="L35" s="42"/>
    </row>
    <row r="36" spans="1:12" s="8" customFormat="1" ht="78.75" x14ac:dyDescent="0.2">
      <c r="A36" s="37">
        <v>24</v>
      </c>
      <c r="B36" s="35" t="s">
        <v>77</v>
      </c>
      <c r="C36" s="38" t="s">
        <v>46</v>
      </c>
      <c r="D36" s="58">
        <v>94</v>
      </c>
      <c r="E36" s="61">
        <v>21.54</v>
      </c>
      <c r="F36" s="56"/>
      <c r="G36" s="39" t="str">
        <f t="shared" si="0"/>
        <v/>
      </c>
      <c r="H36" s="49"/>
      <c r="K36" s="7"/>
      <c r="L36" s="42"/>
    </row>
    <row r="37" spans="1:12" s="8" customFormat="1" ht="78.75" x14ac:dyDescent="0.2">
      <c r="A37" s="37">
        <v>25</v>
      </c>
      <c r="B37" s="35" t="s">
        <v>78</v>
      </c>
      <c r="C37" s="38" t="s">
        <v>46</v>
      </c>
      <c r="D37" s="58">
        <v>134</v>
      </c>
      <c r="E37" s="61">
        <v>12.28</v>
      </c>
      <c r="F37" s="56"/>
      <c r="G37" s="39" t="str">
        <f t="shared" si="0"/>
        <v/>
      </c>
      <c r="H37" s="49"/>
      <c r="K37" s="7"/>
      <c r="L37" s="42"/>
    </row>
    <row r="38" spans="1:12" s="8" customFormat="1" ht="180" x14ac:dyDescent="0.2">
      <c r="A38" s="37">
        <v>26</v>
      </c>
      <c r="B38" s="35" t="s">
        <v>79</v>
      </c>
      <c r="C38" s="38" t="s">
        <v>46</v>
      </c>
      <c r="D38" s="58">
        <v>800</v>
      </c>
      <c r="E38" s="61">
        <v>0.85</v>
      </c>
      <c r="F38" s="56"/>
      <c r="G38" s="39" t="str">
        <f t="shared" si="0"/>
        <v/>
      </c>
      <c r="H38" s="49"/>
      <c r="K38" s="7"/>
      <c r="L38" s="42"/>
    </row>
    <row r="39" spans="1:12" s="8" customFormat="1" ht="90" x14ac:dyDescent="0.2">
      <c r="A39" s="37">
        <v>27</v>
      </c>
      <c r="B39" s="35" t="s">
        <v>80</v>
      </c>
      <c r="C39" s="38" t="s">
        <v>46</v>
      </c>
      <c r="D39" s="58">
        <v>65</v>
      </c>
      <c r="E39" s="61">
        <v>35</v>
      </c>
      <c r="F39" s="56"/>
      <c r="G39" s="39" t="str">
        <f t="shared" si="0"/>
        <v/>
      </c>
      <c r="H39" s="49"/>
      <c r="K39" s="7"/>
      <c r="L39" s="42"/>
    </row>
    <row r="40" spans="1:12" s="8" customFormat="1" ht="90" x14ac:dyDescent="0.2">
      <c r="A40" s="37">
        <v>28</v>
      </c>
      <c r="B40" s="35" t="s">
        <v>81</v>
      </c>
      <c r="C40" s="38" t="s">
        <v>46</v>
      </c>
      <c r="D40" s="58">
        <v>94</v>
      </c>
      <c r="E40" s="61">
        <v>24.85</v>
      </c>
      <c r="F40" s="56"/>
      <c r="G40" s="39" t="str">
        <f t="shared" si="0"/>
        <v/>
      </c>
      <c r="H40" s="49"/>
      <c r="K40" s="7"/>
      <c r="L40" s="42"/>
    </row>
    <row r="41" spans="1:12" s="8" customFormat="1" ht="90" x14ac:dyDescent="0.2">
      <c r="A41" s="37">
        <v>29</v>
      </c>
      <c r="B41" s="35" t="s">
        <v>82</v>
      </c>
      <c r="C41" s="38" t="s">
        <v>46</v>
      </c>
      <c r="D41" s="58">
        <v>134</v>
      </c>
      <c r="E41" s="61">
        <v>29.99</v>
      </c>
      <c r="F41" s="56"/>
      <c r="G41" s="39" t="str">
        <f t="shared" si="0"/>
        <v/>
      </c>
      <c r="H41" s="49"/>
      <c r="K41" s="7"/>
      <c r="L41" s="42"/>
    </row>
    <row r="42" spans="1:12" s="8" customFormat="1" ht="90" x14ac:dyDescent="0.2">
      <c r="A42" s="37">
        <v>30</v>
      </c>
      <c r="B42" s="35" t="s">
        <v>83</v>
      </c>
      <c r="C42" s="38" t="s">
        <v>46</v>
      </c>
      <c r="D42" s="58">
        <v>27</v>
      </c>
      <c r="E42" s="61">
        <v>145</v>
      </c>
      <c r="F42" s="56"/>
      <c r="G42" s="39" t="str">
        <f t="shared" si="0"/>
        <v/>
      </c>
      <c r="H42" s="49"/>
      <c r="K42" s="7"/>
      <c r="L42" s="42"/>
    </row>
    <row r="43" spans="1:12" s="8" customFormat="1" ht="22.5" x14ac:dyDescent="0.2">
      <c r="A43" s="37">
        <v>31</v>
      </c>
      <c r="B43" s="35" t="s">
        <v>84</v>
      </c>
      <c r="C43" s="38" t="s">
        <v>46</v>
      </c>
      <c r="D43" s="58">
        <v>40</v>
      </c>
      <c r="E43" s="61">
        <v>12.5</v>
      </c>
      <c r="F43" s="56"/>
      <c r="G43" s="39" t="str">
        <f t="shared" si="0"/>
        <v/>
      </c>
      <c r="H43" s="49"/>
      <c r="K43" s="7"/>
      <c r="L43" s="42"/>
    </row>
    <row r="44" spans="1:12" s="8" customFormat="1" ht="33.75" x14ac:dyDescent="0.2">
      <c r="A44" s="37">
        <v>32</v>
      </c>
      <c r="B44" s="35" t="s">
        <v>85</v>
      </c>
      <c r="C44" s="38" t="s">
        <v>46</v>
      </c>
      <c r="D44" s="58">
        <v>23</v>
      </c>
      <c r="E44" s="61">
        <v>32</v>
      </c>
      <c r="F44" s="56"/>
      <c r="G44" s="39" t="str">
        <f t="shared" si="0"/>
        <v/>
      </c>
      <c r="H44" s="49"/>
      <c r="K44" s="7"/>
      <c r="L44" s="42"/>
    </row>
    <row r="45" spans="1:12" s="8" customFormat="1" ht="90" x14ac:dyDescent="0.2">
      <c r="A45" s="37">
        <v>33</v>
      </c>
      <c r="B45" s="35" t="s">
        <v>86</v>
      </c>
      <c r="C45" s="38" t="s">
        <v>46</v>
      </c>
      <c r="D45" s="58">
        <v>48</v>
      </c>
      <c r="E45" s="61">
        <v>45</v>
      </c>
      <c r="F45" s="56"/>
      <c r="G45" s="39" t="str">
        <f t="shared" si="0"/>
        <v/>
      </c>
      <c r="H45" s="49"/>
      <c r="K45" s="7"/>
      <c r="L45" s="42"/>
    </row>
    <row r="46" spans="1:12" s="8" customFormat="1" ht="90" x14ac:dyDescent="0.2">
      <c r="A46" s="37">
        <v>34</v>
      </c>
      <c r="B46" s="35" t="s">
        <v>87</v>
      </c>
      <c r="C46" s="38" t="s">
        <v>46</v>
      </c>
      <c r="D46" s="58">
        <v>46</v>
      </c>
      <c r="E46" s="61">
        <v>45</v>
      </c>
      <c r="F46" s="56"/>
      <c r="G46" s="39" t="str">
        <f t="shared" si="0"/>
        <v/>
      </c>
      <c r="H46" s="49"/>
      <c r="K46" s="7"/>
      <c r="L46" s="42"/>
    </row>
    <row r="47" spans="1:12" s="8" customFormat="1" ht="90" x14ac:dyDescent="0.2">
      <c r="A47" s="37">
        <v>35</v>
      </c>
      <c r="B47" s="35" t="s">
        <v>88</v>
      </c>
      <c r="C47" s="38" t="s">
        <v>46</v>
      </c>
      <c r="D47" s="58">
        <v>46</v>
      </c>
      <c r="E47" s="61">
        <v>23</v>
      </c>
      <c r="F47" s="56"/>
      <c r="G47" s="39" t="str">
        <f t="shared" si="0"/>
        <v/>
      </c>
      <c r="H47" s="49"/>
      <c r="K47" s="7"/>
      <c r="L47" s="42"/>
    </row>
    <row r="48" spans="1:12" s="8" customFormat="1" ht="90" x14ac:dyDescent="0.2">
      <c r="A48" s="37">
        <v>36</v>
      </c>
      <c r="B48" s="35" t="s">
        <v>89</v>
      </c>
      <c r="C48" s="38" t="s">
        <v>46</v>
      </c>
      <c r="D48" s="58">
        <v>2470</v>
      </c>
      <c r="E48" s="61">
        <v>7.69</v>
      </c>
      <c r="F48" s="56"/>
      <c r="G48" s="39" t="str">
        <f t="shared" si="0"/>
        <v/>
      </c>
      <c r="H48" s="49"/>
      <c r="K48" s="7"/>
      <c r="L48" s="42"/>
    </row>
    <row r="49" spans="1:12" s="8" customFormat="1" ht="90" x14ac:dyDescent="0.2">
      <c r="A49" s="37">
        <v>37</v>
      </c>
      <c r="B49" s="35" t="s">
        <v>90</v>
      </c>
      <c r="C49" s="38" t="s">
        <v>46</v>
      </c>
      <c r="D49" s="58">
        <v>2470</v>
      </c>
      <c r="E49" s="61">
        <v>6.9</v>
      </c>
      <c r="F49" s="56"/>
      <c r="G49" s="39" t="str">
        <f t="shared" si="0"/>
        <v/>
      </c>
      <c r="H49" s="49"/>
      <c r="K49" s="7"/>
      <c r="L49" s="42"/>
    </row>
    <row r="50" spans="1:12" s="8" customFormat="1" ht="90" x14ac:dyDescent="0.2">
      <c r="A50" s="37">
        <v>38</v>
      </c>
      <c r="B50" s="35" t="s">
        <v>91</v>
      </c>
      <c r="C50" s="38" t="s">
        <v>46</v>
      </c>
      <c r="D50" s="58">
        <v>134</v>
      </c>
      <c r="E50" s="61">
        <v>60</v>
      </c>
      <c r="F50" s="56"/>
      <c r="G50" s="39" t="str">
        <f t="shared" si="0"/>
        <v/>
      </c>
      <c r="H50" s="49"/>
      <c r="K50" s="7"/>
      <c r="L50" s="42"/>
    </row>
    <row r="51" spans="1:12" s="8" customFormat="1" ht="90" x14ac:dyDescent="0.2">
      <c r="A51" s="37">
        <v>39</v>
      </c>
      <c r="B51" s="35" t="s">
        <v>92</v>
      </c>
      <c r="C51" s="38" t="s">
        <v>46</v>
      </c>
      <c r="D51" s="58">
        <v>134</v>
      </c>
      <c r="E51" s="61">
        <v>30.4</v>
      </c>
      <c r="F51" s="56"/>
      <c r="G51" s="39" t="str">
        <f t="shared" si="0"/>
        <v/>
      </c>
      <c r="H51" s="49"/>
      <c r="K51" s="7"/>
      <c r="L51" s="42"/>
    </row>
    <row r="52" spans="1:12" s="8" customFormat="1" ht="90" x14ac:dyDescent="0.2">
      <c r="A52" s="37">
        <v>40</v>
      </c>
      <c r="B52" s="35" t="s">
        <v>93</v>
      </c>
      <c r="C52" s="38" t="s">
        <v>46</v>
      </c>
      <c r="D52" s="58">
        <v>134</v>
      </c>
      <c r="E52" s="61">
        <v>36.68</v>
      </c>
      <c r="F52" s="56"/>
      <c r="G52" s="39" t="str">
        <f t="shared" si="0"/>
        <v/>
      </c>
      <c r="H52" s="49"/>
      <c r="K52" s="7"/>
      <c r="L52" s="42"/>
    </row>
    <row r="53" spans="1:12" s="8" customFormat="1" ht="90" x14ac:dyDescent="0.2">
      <c r="A53" s="37">
        <v>41</v>
      </c>
      <c r="B53" s="35" t="s">
        <v>94</v>
      </c>
      <c r="C53" s="38" t="s">
        <v>46</v>
      </c>
      <c r="D53" s="58">
        <v>134</v>
      </c>
      <c r="E53" s="61">
        <v>24.63</v>
      </c>
      <c r="F53" s="56"/>
      <c r="G53" s="39" t="str">
        <f t="shared" si="0"/>
        <v/>
      </c>
      <c r="H53" s="49"/>
      <c r="K53" s="7"/>
      <c r="L53" s="42"/>
    </row>
    <row r="54" spans="1:12" s="8" customFormat="1" ht="90" x14ac:dyDescent="0.2">
      <c r="A54" s="37">
        <v>42</v>
      </c>
      <c r="B54" s="35" t="s">
        <v>95</v>
      </c>
      <c r="C54" s="38" t="s">
        <v>46</v>
      </c>
      <c r="D54" s="58">
        <v>134</v>
      </c>
      <c r="E54" s="61">
        <v>50</v>
      </c>
      <c r="F54" s="56"/>
      <c r="G54" s="39" t="str">
        <f t="shared" si="0"/>
        <v/>
      </c>
      <c r="H54" s="49"/>
      <c r="K54" s="7"/>
      <c r="L54" s="42"/>
    </row>
    <row r="55" spans="1:12" s="8" customFormat="1" ht="90" x14ac:dyDescent="0.2">
      <c r="A55" s="37">
        <v>43</v>
      </c>
      <c r="B55" s="35" t="s">
        <v>96</v>
      </c>
      <c r="C55" s="38" t="s">
        <v>46</v>
      </c>
      <c r="D55" s="58">
        <v>134</v>
      </c>
      <c r="E55" s="61">
        <v>29.19</v>
      </c>
      <c r="F55" s="56"/>
      <c r="G55" s="39" t="str">
        <f t="shared" si="0"/>
        <v/>
      </c>
      <c r="H55" s="49"/>
      <c r="K55" s="7"/>
      <c r="L55" s="42"/>
    </row>
    <row r="56" spans="1:12" s="8" customFormat="1" ht="90" x14ac:dyDescent="0.2">
      <c r="A56" s="37">
        <v>44</v>
      </c>
      <c r="B56" s="35" t="s">
        <v>97</v>
      </c>
      <c r="C56" s="38" t="s">
        <v>46</v>
      </c>
      <c r="D56" s="58">
        <v>134</v>
      </c>
      <c r="E56" s="61">
        <v>36.090000000000003</v>
      </c>
      <c r="F56" s="56"/>
      <c r="G56" s="39" t="str">
        <f t="shared" si="0"/>
        <v/>
      </c>
      <c r="H56" s="49"/>
      <c r="K56" s="7"/>
      <c r="L56" s="42"/>
    </row>
    <row r="57" spans="1:12" s="8" customFormat="1" ht="90" x14ac:dyDescent="0.2">
      <c r="A57" s="37">
        <v>45</v>
      </c>
      <c r="B57" s="35" t="s">
        <v>98</v>
      </c>
      <c r="C57" s="38" t="s">
        <v>46</v>
      </c>
      <c r="D57" s="58">
        <v>134</v>
      </c>
      <c r="E57" s="61">
        <v>44.3</v>
      </c>
      <c r="F57" s="56"/>
      <c r="G57" s="39" t="str">
        <f t="shared" si="0"/>
        <v/>
      </c>
      <c r="H57" s="49"/>
      <c r="K57" s="7"/>
      <c r="L57" s="42"/>
    </row>
    <row r="58" spans="1:12" s="8" customFormat="1" ht="22.5" x14ac:dyDescent="0.2">
      <c r="A58" s="37">
        <v>46</v>
      </c>
      <c r="B58" s="35" t="s">
        <v>99</v>
      </c>
      <c r="C58" s="38" t="s">
        <v>46</v>
      </c>
      <c r="D58" s="58">
        <v>88</v>
      </c>
      <c r="E58" s="61">
        <v>41.68</v>
      </c>
      <c r="F58" s="56"/>
      <c r="G58" s="39" t="str">
        <f t="shared" si="0"/>
        <v/>
      </c>
      <c r="H58" s="49"/>
      <c r="K58" s="7"/>
      <c r="L58" s="42"/>
    </row>
    <row r="59" spans="1:12" s="8" customFormat="1" ht="22.5" x14ac:dyDescent="0.2">
      <c r="A59" s="37">
        <v>47</v>
      </c>
      <c r="B59" s="35" t="s">
        <v>100</v>
      </c>
      <c r="C59" s="38" t="s">
        <v>46</v>
      </c>
      <c r="D59" s="58">
        <v>111</v>
      </c>
      <c r="E59" s="61">
        <v>75</v>
      </c>
      <c r="F59" s="56"/>
      <c r="G59" s="39" t="str">
        <f t="shared" si="0"/>
        <v/>
      </c>
      <c r="H59" s="49"/>
      <c r="K59" s="7"/>
      <c r="L59" s="42"/>
    </row>
    <row r="60" spans="1:12" s="8" customFormat="1" ht="22.5" x14ac:dyDescent="0.2">
      <c r="A60" s="37">
        <v>48</v>
      </c>
      <c r="B60" s="35" t="s">
        <v>101</v>
      </c>
      <c r="C60" s="38" t="s">
        <v>46</v>
      </c>
      <c r="D60" s="58">
        <v>23</v>
      </c>
      <c r="E60" s="61">
        <v>52.07</v>
      </c>
      <c r="F60" s="56"/>
      <c r="G60" s="39" t="str">
        <f t="shared" si="0"/>
        <v/>
      </c>
      <c r="H60" s="49"/>
      <c r="K60" s="7"/>
      <c r="L60" s="42"/>
    </row>
    <row r="61" spans="1:12" s="8" customFormat="1" ht="22.5" x14ac:dyDescent="0.2">
      <c r="A61" s="37">
        <v>49</v>
      </c>
      <c r="B61" s="35" t="s">
        <v>102</v>
      </c>
      <c r="C61" s="38" t="s">
        <v>46</v>
      </c>
      <c r="D61" s="58">
        <v>46</v>
      </c>
      <c r="E61" s="61">
        <v>39</v>
      </c>
      <c r="F61" s="56"/>
      <c r="G61" s="39" t="str">
        <f t="shared" si="0"/>
        <v/>
      </c>
      <c r="H61" s="49"/>
      <c r="K61" s="7"/>
      <c r="L61" s="42"/>
    </row>
    <row r="62" spans="1:12" s="8" customFormat="1" ht="78.75" x14ac:dyDescent="0.2">
      <c r="A62" s="37">
        <v>50</v>
      </c>
      <c r="B62" s="35" t="s">
        <v>103</v>
      </c>
      <c r="C62" s="38" t="s">
        <v>46</v>
      </c>
      <c r="D62" s="58">
        <v>2470</v>
      </c>
      <c r="E62" s="61">
        <v>5</v>
      </c>
      <c r="F62" s="56"/>
      <c r="G62" s="39" t="str">
        <f t="shared" si="0"/>
        <v/>
      </c>
      <c r="H62" s="49"/>
      <c r="K62" s="7"/>
      <c r="L62" s="42"/>
    </row>
    <row r="63" spans="1:12" s="8" customFormat="1" ht="78.75" x14ac:dyDescent="0.2">
      <c r="A63" s="37">
        <v>51</v>
      </c>
      <c r="B63" s="35" t="s">
        <v>104</v>
      </c>
      <c r="C63" s="38" t="s">
        <v>46</v>
      </c>
      <c r="D63" s="58">
        <v>2470</v>
      </c>
      <c r="E63" s="61">
        <v>3.3</v>
      </c>
      <c r="F63" s="56"/>
      <c r="G63" s="39" t="str">
        <f t="shared" si="0"/>
        <v/>
      </c>
      <c r="H63" s="49"/>
      <c r="K63" s="7"/>
      <c r="L63" s="42"/>
    </row>
    <row r="64" spans="1:12" s="8" customFormat="1" ht="78.75" x14ac:dyDescent="0.2">
      <c r="A64" s="37">
        <v>52</v>
      </c>
      <c r="B64" s="35" t="s">
        <v>105</v>
      </c>
      <c r="C64" s="38" t="s">
        <v>46</v>
      </c>
      <c r="D64" s="58">
        <v>65</v>
      </c>
      <c r="E64" s="61">
        <v>99.99</v>
      </c>
      <c r="F64" s="56"/>
      <c r="G64" s="39" t="str">
        <f t="shared" si="0"/>
        <v/>
      </c>
      <c r="H64" s="49"/>
      <c r="K64" s="7"/>
      <c r="L64" s="42"/>
    </row>
    <row r="65" spans="1:12" s="8" customFormat="1" ht="78.75" x14ac:dyDescent="0.2">
      <c r="A65" s="37">
        <v>53</v>
      </c>
      <c r="B65" s="35" t="s">
        <v>106</v>
      </c>
      <c r="C65" s="38" t="s">
        <v>46</v>
      </c>
      <c r="D65" s="58">
        <v>94</v>
      </c>
      <c r="E65" s="61">
        <v>35.67</v>
      </c>
      <c r="F65" s="56"/>
      <c r="G65" s="39" t="str">
        <f t="shared" si="0"/>
        <v/>
      </c>
      <c r="H65" s="49"/>
      <c r="K65" s="7"/>
      <c r="L65" s="42"/>
    </row>
    <row r="66" spans="1:12" s="8" customFormat="1" ht="78.75" x14ac:dyDescent="0.2">
      <c r="A66" s="37">
        <v>54</v>
      </c>
      <c r="B66" s="35" t="s">
        <v>107</v>
      </c>
      <c r="C66" s="38" t="s">
        <v>46</v>
      </c>
      <c r="D66" s="58">
        <v>134</v>
      </c>
      <c r="E66" s="61">
        <v>18</v>
      </c>
      <c r="F66" s="56"/>
      <c r="G66" s="39" t="str">
        <f t="shared" si="0"/>
        <v/>
      </c>
      <c r="H66" s="49"/>
      <c r="K66" s="7"/>
      <c r="L66" s="42"/>
    </row>
    <row r="67" spans="1:12" s="8" customFormat="1" ht="33.75" x14ac:dyDescent="0.2">
      <c r="A67" s="37">
        <v>55</v>
      </c>
      <c r="B67" s="35" t="s">
        <v>108</v>
      </c>
      <c r="C67" s="38" t="s">
        <v>46</v>
      </c>
      <c r="D67" s="58">
        <v>23</v>
      </c>
      <c r="E67" s="61">
        <v>35.799999999999997</v>
      </c>
      <c r="F67" s="56"/>
      <c r="G67" s="39" t="str">
        <f t="shared" si="0"/>
        <v/>
      </c>
      <c r="H67" s="49"/>
      <c r="K67" s="7"/>
      <c r="L67" s="42"/>
    </row>
    <row r="68" spans="1:12" s="8" customFormat="1" ht="33.75" x14ac:dyDescent="0.2">
      <c r="A68" s="37">
        <v>56</v>
      </c>
      <c r="B68" s="35" t="s">
        <v>109</v>
      </c>
      <c r="C68" s="38" t="s">
        <v>46</v>
      </c>
      <c r="D68" s="58">
        <v>111</v>
      </c>
      <c r="E68" s="61">
        <v>31.9</v>
      </c>
      <c r="F68" s="56"/>
      <c r="G68" s="39" t="str">
        <f t="shared" si="0"/>
        <v/>
      </c>
      <c r="H68" s="49"/>
      <c r="K68" s="7"/>
      <c r="L68" s="42"/>
    </row>
    <row r="69" spans="1:12" s="8" customFormat="1" ht="11.25" x14ac:dyDescent="0.2">
      <c r="A69" s="37">
        <v>57</v>
      </c>
      <c r="B69" s="35" t="s">
        <v>110</v>
      </c>
      <c r="C69" s="38" t="s">
        <v>46</v>
      </c>
      <c r="D69" s="58">
        <v>92</v>
      </c>
      <c r="E69" s="61">
        <v>16.38</v>
      </c>
      <c r="F69" s="56"/>
      <c r="G69" s="39" t="str">
        <f t="shared" si="0"/>
        <v/>
      </c>
      <c r="H69" s="49"/>
      <c r="K69" s="7"/>
      <c r="L69" s="42"/>
    </row>
    <row r="70" spans="1:12" s="8" customFormat="1" ht="78.75" x14ac:dyDescent="0.2">
      <c r="A70" s="37">
        <v>58</v>
      </c>
      <c r="B70" s="35" t="s">
        <v>111</v>
      </c>
      <c r="C70" s="38" t="s">
        <v>46</v>
      </c>
      <c r="D70" s="58">
        <v>46</v>
      </c>
      <c r="E70" s="61">
        <v>218.91</v>
      </c>
      <c r="F70" s="56"/>
      <c r="G70" s="39" t="str">
        <f t="shared" si="0"/>
        <v/>
      </c>
      <c r="H70" s="49"/>
      <c r="K70" s="7"/>
      <c r="L70" s="42"/>
    </row>
    <row r="71" spans="1:12" s="8" customFormat="1" ht="123.75" x14ac:dyDescent="0.2">
      <c r="A71" s="37">
        <v>59</v>
      </c>
      <c r="B71" s="35" t="s">
        <v>112</v>
      </c>
      <c r="C71" s="38" t="s">
        <v>46</v>
      </c>
      <c r="D71" s="58">
        <v>21</v>
      </c>
      <c r="E71" s="61">
        <v>530</v>
      </c>
      <c r="F71" s="56"/>
      <c r="G71" s="39" t="str">
        <f t="shared" si="0"/>
        <v/>
      </c>
      <c r="H71" s="49"/>
      <c r="K71" s="7"/>
      <c r="L71" s="42"/>
    </row>
    <row r="72" spans="1:12" s="8" customFormat="1" ht="112.5" x14ac:dyDescent="0.2">
      <c r="A72" s="37">
        <v>60</v>
      </c>
      <c r="B72" s="35" t="s">
        <v>113</v>
      </c>
      <c r="C72" s="38" t="s">
        <v>46</v>
      </c>
      <c r="D72" s="58">
        <v>46</v>
      </c>
      <c r="E72" s="61">
        <v>104.42</v>
      </c>
      <c r="F72" s="56"/>
      <c r="G72" s="39" t="str">
        <f t="shared" si="0"/>
        <v/>
      </c>
      <c r="H72" s="49"/>
      <c r="K72" s="7"/>
      <c r="L72" s="42"/>
    </row>
    <row r="73" spans="1:12" s="8" customFormat="1" ht="112.5" x14ac:dyDescent="0.2">
      <c r="A73" s="37">
        <v>61</v>
      </c>
      <c r="B73" s="35" t="s">
        <v>114</v>
      </c>
      <c r="C73" s="38" t="s">
        <v>46</v>
      </c>
      <c r="D73" s="58">
        <v>42</v>
      </c>
      <c r="E73" s="61">
        <v>139.9</v>
      </c>
      <c r="F73" s="56"/>
      <c r="G73" s="39" t="str">
        <f t="shared" si="0"/>
        <v/>
      </c>
      <c r="H73" s="49"/>
      <c r="K73" s="7"/>
      <c r="L73" s="42"/>
    </row>
    <row r="74" spans="1:12" s="8" customFormat="1" ht="123.75" x14ac:dyDescent="0.2">
      <c r="A74" s="37">
        <v>62</v>
      </c>
      <c r="B74" s="35" t="s">
        <v>115</v>
      </c>
      <c r="C74" s="38" t="s">
        <v>46</v>
      </c>
      <c r="D74" s="58">
        <v>23</v>
      </c>
      <c r="E74" s="61">
        <v>298.75</v>
      </c>
      <c r="F74" s="56"/>
      <c r="G74" s="39" t="str">
        <f t="shared" si="0"/>
        <v/>
      </c>
      <c r="H74" s="49"/>
      <c r="K74" s="7"/>
      <c r="L74" s="42"/>
    </row>
    <row r="75" spans="1:12" s="8" customFormat="1" ht="78.75" x14ac:dyDescent="0.2">
      <c r="A75" s="37">
        <v>63</v>
      </c>
      <c r="B75" s="35" t="s">
        <v>116</v>
      </c>
      <c r="C75" s="38" t="s">
        <v>46</v>
      </c>
      <c r="D75" s="58">
        <v>71</v>
      </c>
      <c r="E75" s="61">
        <v>35.9</v>
      </c>
      <c r="F75" s="56"/>
      <c r="G75" s="39" t="str">
        <f t="shared" si="0"/>
        <v/>
      </c>
      <c r="H75" s="49"/>
      <c r="K75" s="7"/>
      <c r="L75" s="42"/>
    </row>
    <row r="76" spans="1:12" s="8" customFormat="1" ht="78.75" x14ac:dyDescent="0.2">
      <c r="A76" s="37">
        <v>64</v>
      </c>
      <c r="B76" s="35" t="s">
        <v>117</v>
      </c>
      <c r="C76" s="38" t="s">
        <v>46</v>
      </c>
      <c r="D76" s="58">
        <v>73</v>
      </c>
      <c r="E76" s="61">
        <v>15.6</v>
      </c>
      <c r="F76" s="56"/>
      <c r="G76" s="39" t="str">
        <f t="shared" si="0"/>
        <v/>
      </c>
      <c r="H76" s="49"/>
      <c r="K76" s="7"/>
      <c r="L76" s="42"/>
    </row>
    <row r="77" spans="1:12" s="8" customFormat="1" ht="78.75" x14ac:dyDescent="0.2">
      <c r="A77" s="37">
        <v>65</v>
      </c>
      <c r="B77" s="35" t="s">
        <v>118</v>
      </c>
      <c r="C77" s="38" t="s">
        <v>46</v>
      </c>
      <c r="D77" s="58">
        <v>96</v>
      </c>
      <c r="E77" s="61">
        <v>13.56</v>
      </c>
      <c r="F77" s="56"/>
      <c r="G77" s="39" t="str">
        <f t="shared" si="0"/>
        <v/>
      </c>
      <c r="H77" s="49"/>
      <c r="K77" s="7"/>
      <c r="L77" s="42"/>
    </row>
    <row r="78" spans="1:12" s="8" customFormat="1" ht="11.25" x14ac:dyDescent="0.2">
      <c r="A78" s="37">
        <v>66</v>
      </c>
      <c r="B78" s="35" t="s">
        <v>119</v>
      </c>
      <c r="C78" s="38" t="s">
        <v>46</v>
      </c>
      <c r="D78" s="58">
        <v>90</v>
      </c>
      <c r="E78" s="61">
        <v>11.2</v>
      </c>
      <c r="F78" s="56"/>
      <c r="G78" s="39" t="str">
        <f t="shared" ref="G78:G92" si="1">IF(F78="","",IF(ISTEXT(F78),"NC",F78*D78))</f>
        <v/>
      </c>
      <c r="H78" s="49"/>
      <c r="K78" s="7"/>
      <c r="L78" s="42"/>
    </row>
    <row r="79" spans="1:12" s="8" customFormat="1" ht="11.25" x14ac:dyDescent="0.2">
      <c r="A79" s="37">
        <v>67</v>
      </c>
      <c r="B79" s="35" t="s">
        <v>120</v>
      </c>
      <c r="C79" s="38" t="s">
        <v>46</v>
      </c>
      <c r="D79" s="58">
        <v>90</v>
      </c>
      <c r="E79" s="61">
        <v>24</v>
      </c>
      <c r="F79" s="56"/>
      <c r="G79" s="39" t="str">
        <f t="shared" si="1"/>
        <v/>
      </c>
      <c r="H79" s="49"/>
      <c r="K79" s="7"/>
      <c r="L79" s="42"/>
    </row>
    <row r="80" spans="1:12" s="8" customFormat="1" ht="11.25" x14ac:dyDescent="0.2">
      <c r="A80" s="37">
        <v>68</v>
      </c>
      <c r="B80" s="35" t="s">
        <v>121</v>
      </c>
      <c r="C80" s="38" t="s">
        <v>46</v>
      </c>
      <c r="D80" s="58">
        <v>90</v>
      </c>
      <c r="E80" s="61">
        <v>7</v>
      </c>
      <c r="F80" s="56"/>
      <c r="G80" s="39" t="str">
        <f t="shared" si="1"/>
        <v/>
      </c>
      <c r="H80" s="49"/>
      <c r="K80" s="7"/>
      <c r="L80" s="42"/>
    </row>
    <row r="81" spans="1:12" s="8" customFormat="1" ht="90" x14ac:dyDescent="0.2">
      <c r="A81" s="37">
        <v>69</v>
      </c>
      <c r="B81" s="35" t="s">
        <v>122</v>
      </c>
      <c r="C81" s="38" t="s">
        <v>46</v>
      </c>
      <c r="D81" s="58">
        <v>2470</v>
      </c>
      <c r="E81" s="61">
        <v>9.9</v>
      </c>
      <c r="F81" s="56"/>
      <c r="G81" s="39" t="str">
        <f t="shared" si="1"/>
        <v/>
      </c>
      <c r="H81" s="49"/>
      <c r="K81" s="7"/>
      <c r="L81" s="42"/>
    </row>
    <row r="82" spans="1:12" s="8" customFormat="1" ht="45" x14ac:dyDescent="0.2">
      <c r="A82" s="37">
        <v>70</v>
      </c>
      <c r="B82" s="35" t="s">
        <v>123</v>
      </c>
      <c r="C82" s="38" t="s">
        <v>46</v>
      </c>
      <c r="D82" s="58">
        <v>40</v>
      </c>
      <c r="E82" s="61">
        <v>35.369999999999997</v>
      </c>
      <c r="F82" s="56"/>
      <c r="G82" s="39" t="str">
        <f t="shared" si="1"/>
        <v/>
      </c>
      <c r="H82" s="49"/>
      <c r="K82" s="7"/>
      <c r="L82" s="42"/>
    </row>
    <row r="83" spans="1:12" s="8" customFormat="1" ht="33.75" x14ac:dyDescent="0.2">
      <c r="A83" s="37">
        <v>71</v>
      </c>
      <c r="B83" s="35" t="s">
        <v>124</v>
      </c>
      <c r="C83" s="38" t="s">
        <v>46</v>
      </c>
      <c r="D83" s="58">
        <v>60000</v>
      </c>
      <c r="E83" s="61">
        <v>0.17</v>
      </c>
      <c r="F83" s="56"/>
      <c r="G83" s="39" t="str">
        <f t="shared" si="1"/>
        <v/>
      </c>
      <c r="H83" s="49"/>
      <c r="K83" s="7"/>
      <c r="L83" s="42"/>
    </row>
    <row r="84" spans="1:12" s="8" customFormat="1" ht="112.5" x14ac:dyDescent="0.2">
      <c r="A84" s="37">
        <v>72</v>
      </c>
      <c r="B84" s="35" t="s">
        <v>125</v>
      </c>
      <c r="C84" s="38" t="s">
        <v>46</v>
      </c>
      <c r="D84" s="58">
        <v>23</v>
      </c>
      <c r="E84" s="61">
        <v>104.35</v>
      </c>
      <c r="F84" s="56"/>
      <c r="G84" s="39" t="str">
        <f t="shared" si="1"/>
        <v/>
      </c>
      <c r="H84" s="49"/>
      <c r="K84" s="7"/>
      <c r="L84" s="42"/>
    </row>
    <row r="85" spans="1:12" s="8" customFormat="1" ht="112.5" x14ac:dyDescent="0.2">
      <c r="A85" s="37">
        <v>73</v>
      </c>
      <c r="B85" s="35" t="s">
        <v>126</v>
      </c>
      <c r="C85" s="38" t="s">
        <v>46</v>
      </c>
      <c r="D85" s="58">
        <v>23</v>
      </c>
      <c r="E85" s="61">
        <v>104.35</v>
      </c>
      <c r="F85" s="56"/>
      <c r="G85" s="39" t="str">
        <f t="shared" si="1"/>
        <v/>
      </c>
      <c r="H85" s="49"/>
      <c r="K85" s="7"/>
      <c r="L85" s="42"/>
    </row>
    <row r="86" spans="1:12" s="8" customFormat="1" ht="112.5" x14ac:dyDescent="0.2">
      <c r="A86" s="37">
        <v>74</v>
      </c>
      <c r="B86" s="35" t="s">
        <v>127</v>
      </c>
      <c r="C86" s="38" t="s">
        <v>46</v>
      </c>
      <c r="D86" s="58">
        <v>23</v>
      </c>
      <c r="E86" s="61">
        <v>104.35</v>
      </c>
      <c r="F86" s="56"/>
      <c r="G86" s="39" t="str">
        <f t="shared" si="1"/>
        <v/>
      </c>
      <c r="H86" s="49"/>
      <c r="K86" s="7"/>
      <c r="L86" s="42"/>
    </row>
    <row r="87" spans="1:12" s="8" customFormat="1" ht="112.5" x14ac:dyDescent="0.2">
      <c r="A87" s="37">
        <v>75</v>
      </c>
      <c r="B87" s="35" t="s">
        <v>128</v>
      </c>
      <c r="C87" s="38" t="s">
        <v>46</v>
      </c>
      <c r="D87" s="58">
        <v>23</v>
      </c>
      <c r="E87" s="61">
        <v>104.35</v>
      </c>
      <c r="F87" s="56"/>
      <c r="G87" s="39" t="str">
        <f t="shared" si="1"/>
        <v/>
      </c>
      <c r="H87" s="49"/>
      <c r="K87" s="7"/>
      <c r="L87" s="42"/>
    </row>
    <row r="88" spans="1:12" s="8" customFormat="1" ht="112.5" x14ac:dyDescent="0.2">
      <c r="A88" s="37">
        <v>76</v>
      </c>
      <c r="B88" s="35" t="s">
        <v>129</v>
      </c>
      <c r="C88" s="38" t="s">
        <v>46</v>
      </c>
      <c r="D88" s="58">
        <v>23</v>
      </c>
      <c r="E88" s="61">
        <v>104.35</v>
      </c>
      <c r="F88" s="56"/>
      <c r="G88" s="39" t="str">
        <f t="shared" si="1"/>
        <v/>
      </c>
      <c r="H88" s="49"/>
      <c r="K88" s="7"/>
      <c r="L88" s="42"/>
    </row>
    <row r="89" spans="1:12" s="8" customFormat="1" ht="78.75" x14ac:dyDescent="0.2">
      <c r="A89" s="37">
        <v>77</v>
      </c>
      <c r="B89" s="35" t="s">
        <v>130</v>
      </c>
      <c r="C89" s="38" t="s">
        <v>46</v>
      </c>
      <c r="D89" s="58">
        <v>1</v>
      </c>
      <c r="E89" s="61">
        <v>71.510000000000005</v>
      </c>
      <c r="F89" s="56"/>
      <c r="G89" s="39" t="str">
        <f t="shared" si="1"/>
        <v/>
      </c>
      <c r="H89" s="49"/>
      <c r="K89" s="7"/>
      <c r="L89" s="42"/>
    </row>
    <row r="90" spans="1:12" s="8" customFormat="1" ht="90" x14ac:dyDescent="0.2">
      <c r="A90" s="37">
        <v>78</v>
      </c>
      <c r="B90" s="35" t="s">
        <v>131</v>
      </c>
      <c r="C90" s="38" t="s">
        <v>46</v>
      </c>
      <c r="D90" s="58">
        <v>27</v>
      </c>
      <c r="E90" s="61">
        <v>120</v>
      </c>
      <c r="F90" s="56"/>
      <c r="G90" s="39" t="str">
        <f t="shared" si="1"/>
        <v/>
      </c>
      <c r="H90" s="49"/>
      <c r="K90" s="7"/>
      <c r="L90" s="42"/>
    </row>
    <row r="91" spans="1:12" s="8" customFormat="1" ht="360" x14ac:dyDescent="0.2">
      <c r="A91" s="37">
        <v>79</v>
      </c>
      <c r="B91" s="35" t="s">
        <v>132</v>
      </c>
      <c r="C91" s="38" t="s">
        <v>46</v>
      </c>
      <c r="D91" s="58">
        <v>27</v>
      </c>
      <c r="E91" s="61">
        <v>552.66999999999996</v>
      </c>
      <c r="F91" s="56"/>
      <c r="G91" s="39" t="str">
        <f t="shared" si="1"/>
        <v/>
      </c>
      <c r="H91" s="49"/>
      <c r="K91" s="7"/>
      <c r="L91" s="42"/>
    </row>
    <row r="92" spans="1:12" s="8" customFormat="1" ht="90" x14ac:dyDescent="0.2">
      <c r="A92" s="37">
        <v>80</v>
      </c>
      <c r="B92" s="35" t="s">
        <v>133</v>
      </c>
      <c r="C92" s="38" t="s">
        <v>46</v>
      </c>
      <c r="D92" s="58">
        <v>27</v>
      </c>
      <c r="E92" s="61">
        <v>673.33</v>
      </c>
      <c r="F92" s="56"/>
      <c r="G92" s="39" t="str">
        <f t="shared" si="1"/>
        <v/>
      </c>
      <c r="H92" s="49"/>
      <c r="K92" s="7"/>
      <c r="L92" s="42"/>
    </row>
    <row r="93" spans="1:12" s="30" customFormat="1" ht="9" x14ac:dyDescent="0.2">
      <c r="A93" s="41"/>
      <c r="E93" s="55"/>
      <c r="F93" s="75" t="s">
        <v>27</v>
      </c>
      <c r="G93" s="76"/>
      <c r="H93" s="50"/>
      <c r="L93" s="44"/>
    </row>
    <row r="94" spans="1:12" ht="14.25" customHeight="1" x14ac:dyDescent="0.2">
      <c r="F94" s="77" t="str">
        <f>IF(SUM(G13:G92)=0,"",SUM(G13:G92))</f>
        <v/>
      </c>
      <c r="G94" s="78"/>
      <c r="H94" s="51"/>
    </row>
    <row r="95" spans="1:12" s="45" customFormat="1" ht="21" customHeight="1" x14ac:dyDescent="0.2">
      <c r="A95" s="68" t="str">
        <f>" - "&amp;Dados!B23</f>
        <v xml:space="preserve"> - A(s) firma(s) vencedora(s) terá(ao) prazo de entrega de até 30 (trinta) dias a contar da emissão da(s) nota(s) de empenho(s).</v>
      </c>
      <c r="B95" s="68"/>
      <c r="C95" s="68"/>
      <c r="D95" s="68"/>
      <c r="E95" s="68"/>
      <c r="F95" s="68"/>
      <c r="G95" s="68"/>
      <c r="H95" s="52"/>
      <c r="L95" s="46"/>
    </row>
    <row r="96" spans="1:12" s="45" customFormat="1" ht="28.5" customHeight="1" x14ac:dyDescent="0.2">
      <c r="A96" s="68" t="str">
        <f>" - "&amp;Dados!B24</f>
        <v xml:space="preserve"> - O objeto do presente termo de referência deverá ser entregue no Almoxarifado da Prefeitura, situado na Rua Carolino Ribeiro de Moura, s/n, Centro, Sumidouro/RJ, CEP 28637-000. A entrega dos itens será em remessa única, conforme cada empenho emitido.</v>
      </c>
      <c r="B96" s="68"/>
      <c r="C96" s="68"/>
      <c r="D96" s="68"/>
      <c r="E96" s="68"/>
      <c r="F96" s="68"/>
      <c r="G96" s="68"/>
      <c r="H96" s="52"/>
      <c r="L96" s="46"/>
    </row>
    <row r="97" spans="1:12" s="45" customFormat="1" ht="21" customHeight="1" x14ac:dyDescent="0.2">
      <c r="A97" s="68" t="str">
        <f>" - "&amp;Dados!B25</f>
        <v xml:space="preserve"> - O pagamento do objeto de que trata o PREGÃO ELETRÔNICO 033/2022, será efetuado pela Tesouraria da Prefeitura Municipal de Sumidouro.</v>
      </c>
      <c r="B97" s="68"/>
      <c r="C97" s="68"/>
      <c r="D97" s="68"/>
      <c r="E97" s="68"/>
      <c r="F97" s="68"/>
      <c r="G97" s="68"/>
      <c r="H97" s="52"/>
      <c r="L97" s="46"/>
    </row>
    <row r="98" spans="1:12" s="30" customFormat="1" ht="9" x14ac:dyDescent="0.2">
      <c r="A98" s="68" t="str">
        <f>" - "&amp;Dados!B26</f>
        <v xml:space="preserve"> - Proposta válida por 60 (sessenta) dias</v>
      </c>
      <c r="B98" s="68"/>
      <c r="C98" s="68"/>
      <c r="D98" s="68"/>
      <c r="E98" s="68"/>
      <c r="F98" s="68"/>
      <c r="G98" s="68"/>
      <c r="H98" s="50"/>
      <c r="L98" s="44"/>
    </row>
    <row r="99" spans="1:12" ht="21" customHeight="1" x14ac:dyDescent="0.2">
      <c r="A99" s="68" t="str">
        <f>" - "&amp;Dados!B28</f>
        <v xml:space="preserve"> - A Licitante poderá apresentar prospecto, ficha técnica ou outros documentos com informações que permitam a melhor identificação e qualificação do(s) item(ns) licitado(s);</v>
      </c>
      <c r="B99" s="68"/>
      <c r="C99" s="68"/>
      <c r="D99" s="68"/>
      <c r="E99" s="68"/>
      <c r="F99" s="68"/>
      <c r="G99" s="68"/>
      <c r="H99" s="53"/>
    </row>
    <row r="100" spans="1:12" ht="21.75" customHeight="1" x14ac:dyDescent="0.2">
      <c r="A100" s="68" t="str">
        <f>" - "&amp;Dados!B29</f>
        <v xml:space="preserve"> - A proposta de preços ajustada ao lance final deverá conter o valor numérico dos preços unitários e totais, não podendo exceder o valor do lance final;</v>
      </c>
      <c r="B100" s="68"/>
      <c r="C100" s="68"/>
      <c r="D100" s="68"/>
      <c r="E100" s="68"/>
      <c r="F100" s="68"/>
      <c r="G100" s="68"/>
      <c r="H100" s="53"/>
    </row>
    <row r="101" spans="1:12" ht="21.75" customHeight="1" x14ac:dyDescent="0.2">
      <c r="A101" s="68"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101" s="68"/>
      <c r="C101" s="68"/>
      <c r="D101" s="68"/>
      <c r="E101" s="68"/>
      <c r="F101" s="68"/>
      <c r="G101" s="68"/>
      <c r="H101" s="53"/>
    </row>
    <row r="102" spans="1:12" ht="21.75" customHeight="1" x14ac:dyDescent="0.2">
      <c r="A102" s="68"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102" s="68"/>
      <c r="C102" s="68"/>
      <c r="D102" s="68"/>
      <c r="E102" s="68"/>
      <c r="F102" s="68"/>
      <c r="G102" s="68"/>
      <c r="H102" s="53"/>
    </row>
    <row r="103" spans="1:12" ht="21.75" customHeight="1" x14ac:dyDescent="0.2">
      <c r="A103" s="68"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103" s="68"/>
      <c r="C103" s="68"/>
      <c r="D103" s="68"/>
      <c r="E103" s="68"/>
      <c r="F103" s="68"/>
      <c r="G103" s="68"/>
      <c r="H103" s="53"/>
    </row>
    <row r="104" spans="1:12" ht="21.75" customHeight="1" x14ac:dyDescent="0.2">
      <c r="A104" s="68" t="str">
        <f>" - "&amp;Dados!B33</f>
        <v xml:space="preserve"> - Declaramos que até a presente data inexistem fatos impeditivos a participação desta empresa ao presente certame licitatório, ciente da obrigatoriedade de declarar ocorrências posteriores;</v>
      </c>
      <c r="B104" s="68"/>
      <c r="C104" s="68"/>
      <c r="D104" s="68"/>
      <c r="E104" s="68"/>
      <c r="F104" s="68"/>
      <c r="G104" s="68"/>
      <c r="H104" s="53"/>
    </row>
    <row r="105" spans="1:12" ht="30" customHeight="1" x14ac:dyDescent="0.2">
      <c r="A105" s="68"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105" s="68"/>
      <c r="C105" s="68"/>
      <c r="D105" s="68"/>
      <c r="E105" s="68"/>
      <c r="F105" s="68"/>
      <c r="G105" s="68"/>
    </row>
    <row r="106" spans="1:12" ht="25.5" customHeight="1" x14ac:dyDescent="0.2">
      <c r="A106" s="68"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106" s="68"/>
      <c r="C106" s="68"/>
      <c r="D106" s="68"/>
      <c r="E106" s="68"/>
      <c r="F106" s="68"/>
      <c r="G106" s="68"/>
    </row>
  </sheetData>
  <autoFilter ref="A11:G106" xr:uid="{00000000-0009-0000-0000-000000000000}"/>
  <mergeCells count="23">
    <mergeCell ref="A95:G95"/>
    <mergeCell ref="A96:G96"/>
    <mergeCell ref="A97:G97"/>
    <mergeCell ref="B8:G8"/>
    <mergeCell ref="A98:G98"/>
    <mergeCell ref="B9:G9"/>
    <mergeCell ref="F93:G93"/>
    <mergeCell ref="F94:G94"/>
    <mergeCell ref="D10:G10"/>
    <mergeCell ref="C6:D6"/>
    <mergeCell ref="E6:F6"/>
    <mergeCell ref="A2:G2"/>
    <mergeCell ref="A3:G3"/>
    <mergeCell ref="A4:G4"/>
    <mergeCell ref="A5:G5"/>
    <mergeCell ref="A105:G105"/>
    <mergeCell ref="A106:G106"/>
    <mergeCell ref="A99:G99"/>
    <mergeCell ref="A100:G100"/>
    <mergeCell ref="A101:G101"/>
    <mergeCell ref="A102:G102"/>
    <mergeCell ref="A103:G103"/>
    <mergeCell ref="A104:G104"/>
  </mergeCells>
  <phoneticPr fontId="0" type="noConversion"/>
  <conditionalFormatting sqref="F93">
    <cfRule type="expression" dxfId="11" priority="1" stopIfTrue="1">
      <formula>IF($J93="Empate",IF(H93=1,TRUE(),FALSE()),FALSE())</formula>
    </cfRule>
    <cfRule type="expression" dxfId="10" priority="2" stopIfTrue="1">
      <formula>IF(H93="&gt;",FALSE(),IF(H93&gt;0,TRUE(),FALSE()))</formula>
    </cfRule>
    <cfRule type="expression" dxfId="9" priority="3" stopIfTrue="1">
      <formula>IF(H93="&gt;",TRUE(),FALSE())</formula>
    </cfRule>
  </conditionalFormatting>
  <conditionalFormatting sqref="F94">
    <cfRule type="expression" dxfId="8" priority="4" stopIfTrue="1">
      <formula>IF($J93="OK",IF(H93=1,TRUE(),FALSE()),FALSE())</formula>
    </cfRule>
    <cfRule type="expression" dxfId="7" priority="5" stopIfTrue="1">
      <formula>IF($J93="Empate",IF(H93=1,TRUE(),FALSE()),FALSE())</formula>
    </cfRule>
    <cfRule type="expression" dxfId="6" priority="6" stopIfTrue="1">
      <formula>IF($J93="Empate",IF(H93=2,TRUE(),FALSE()),FALSE())</formula>
    </cfRule>
  </conditionalFormatting>
  <conditionalFormatting sqref="F13:F92">
    <cfRule type="cellIs" dxfId="5" priority="11" stopIfTrue="1" operator="equal">
      <formula>""</formula>
    </cfRule>
  </conditionalFormatting>
  <conditionalFormatting sqref="D13:D92">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92">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92">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5" sqref="B5"/>
    </sheetView>
  </sheetViews>
  <sheetFormatPr defaultRowHeight="12.75" x14ac:dyDescent="0.2"/>
  <cols>
    <col min="1" max="1" width="15" customWidth="1"/>
    <col min="2" max="2" width="51.85546875" customWidth="1"/>
    <col min="3" max="4" width="41.42578125" customWidth="1"/>
    <col min="5" max="5" width="39.140625" customWidth="1"/>
    <col min="6" max="8" width="14" customWidth="1"/>
    <col min="9" max="9" width="19.28515625" customWidth="1"/>
    <col min="10" max="13" width="14.5703125" customWidth="1"/>
    <col min="14" max="15" width="9.28515625" customWidth="1"/>
  </cols>
  <sheetData>
    <row r="1" spans="1:7" x14ac:dyDescent="0.2">
      <c r="A1" s="17" t="s">
        <v>9</v>
      </c>
      <c r="B1" s="10" t="s">
        <v>47</v>
      </c>
      <c r="E1" s="4"/>
      <c r="F1" s="4"/>
      <c r="G1" s="4"/>
    </row>
    <row r="2" spans="1:7" x14ac:dyDescent="0.2">
      <c r="A2" s="17" t="s">
        <v>10</v>
      </c>
      <c r="B2" s="5" t="s">
        <v>48</v>
      </c>
      <c r="E2" s="4"/>
      <c r="F2" s="4"/>
      <c r="G2" s="4"/>
    </row>
    <row r="3" spans="1:7" x14ac:dyDescent="0.2">
      <c r="A3" s="17" t="s">
        <v>11</v>
      </c>
      <c r="B3" s="5" t="s">
        <v>49</v>
      </c>
      <c r="C3" s="5"/>
      <c r="E3" s="64"/>
      <c r="F3" s="4"/>
      <c r="G3" s="4"/>
    </row>
    <row r="4" spans="1:7" x14ac:dyDescent="0.2">
      <c r="A4" s="17" t="s">
        <v>12</v>
      </c>
      <c r="B4" s="10" t="s">
        <v>140</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440211.31999999995</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5" t="s">
        <v>33</v>
      </c>
      <c r="E14" s="4"/>
      <c r="F14" s="4"/>
      <c r="G14" s="4"/>
    </row>
    <row r="15" spans="1:7" x14ac:dyDescent="0.2">
      <c r="A15" s="65" t="s">
        <v>34</v>
      </c>
      <c r="E15" s="4"/>
      <c r="F15" s="4"/>
      <c r="G15" s="4"/>
    </row>
    <row r="16" spans="1:7" x14ac:dyDescent="0.2">
      <c r="A16" s="65" t="s">
        <v>35</v>
      </c>
      <c r="B16" s="25"/>
      <c r="E16" s="25"/>
      <c r="F16" s="4"/>
      <c r="G16" s="4"/>
    </row>
    <row r="17" spans="1:256" s="24" customFormat="1" ht="38.25" x14ac:dyDescent="0.2">
      <c r="A17" s="23" t="s">
        <v>21</v>
      </c>
      <c r="B17" s="66" t="s">
        <v>134</v>
      </c>
      <c r="C17" s="66" t="s">
        <v>135</v>
      </c>
      <c r="D17" s="66" t="s">
        <v>136</v>
      </c>
      <c r="E17" s="66" t="s">
        <v>137</v>
      </c>
      <c r="F17" s="66" t="s">
        <v>138</v>
      </c>
      <c r="G17" s="66" t="s">
        <v>139</v>
      </c>
      <c r="H17" s="25"/>
      <c r="I17" s="25"/>
      <c r="J17" s="25"/>
      <c r="K17" s="25"/>
      <c r="L17" s="25"/>
      <c r="M17" s="25"/>
    </row>
    <row r="18" spans="1:256" s="24" customFormat="1" x14ac:dyDescent="0.2">
      <c r="A18" s="23" t="s">
        <v>22</v>
      </c>
      <c r="B18" s="59"/>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50</v>
      </c>
      <c r="E23" s="4"/>
      <c r="F23" s="4"/>
      <c r="G23" s="63"/>
    </row>
    <row r="24" spans="1:256" ht="63.75" x14ac:dyDescent="0.2">
      <c r="A24" s="21" t="s">
        <v>16</v>
      </c>
      <c r="B24" s="22" t="s">
        <v>51</v>
      </c>
      <c r="E24" s="4"/>
      <c r="F24" s="4"/>
      <c r="G24" s="63"/>
    </row>
    <row r="25" spans="1:256" ht="38.25" x14ac:dyDescent="0.2">
      <c r="A25" s="21" t="s">
        <v>17</v>
      </c>
      <c r="B25" s="59" t="s">
        <v>52</v>
      </c>
      <c r="C25" s="9"/>
      <c r="E25" s="4"/>
      <c r="F25" s="4"/>
      <c r="G25" s="63"/>
    </row>
    <row r="26" spans="1:256" ht="25.5" x14ac:dyDescent="0.2">
      <c r="A26" s="21" t="s">
        <v>18</v>
      </c>
      <c r="B26" s="22" t="s">
        <v>28</v>
      </c>
      <c r="E26" s="4"/>
      <c r="F26" s="4"/>
      <c r="G26" s="63"/>
    </row>
    <row r="27" spans="1:256" x14ac:dyDescent="0.2">
      <c r="A27" s="21" t="s">
        <v>32</v>
      </c>
      <c r="B27" s="67" t="s">
        <v>53</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'Quadro de Preços'!_Hlk103001899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2022-08-02T18:18:06Z</cp:lastPrinted>
  <dcterms:created xsi:type="dcterms:W3CDTF">2006-04-18T17:38:46Z</dcterms:created>
  <dcterms:modified xsi:type="dcterms:W3CDTF">2022-08-03T12:48:19Z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