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098-23 - Eventual Aquisição de Materiais de Cozinha, Higiene e Limpeza - SMOTSP\"/>
    </mc:Choice>
  </mc:AlternateContent>
  <xr:revisionPtr revIDLastSave="0" documentId="13_ncr:1_{F30F4314-D99E-416B-8D49-83993E136785}"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Preços'!$A$11:$G$54</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1" l="1"/>
  <c r="G14" i="1"/>
  <c r="G15" i="1"/>
  <c r="G16" i="1"/>
  <c r="G17" i="1"/>
  <c r="G18" i="1"/>
  <c r="G19" i="1"/>
  <c r="G20" i="1"/>
  <c r="G21" i="1"/>
  <c r="G22" i="1"/>
  <c r="G23" i="1"/>
  <c r="G24" i="1"/>
  <c r="G25" i="1"/>
  <c r="G26" i="1"/>
  <c r="G27" i="1"/>
  <c r="G28" i="1"/>
  <c r="G29" i="1"/>
  <c r="G30" i="1"/>
  <c r="G31" i="1"/>
  <c r="G32" i="1"/>
  <c r="G34" i="1"/>
  <c r="G35" i="1"/>
  <c r="G36" i="1"/>
  <c r="G37" i="1"/>
  <c r="G38" i="1"/>
  <c r="G39" i="1"/>
  <c r="G40" i="1"/>
  <c r="A48" i="1" l="1"/>
  <c r="A49" i="1"/>
  <c r="A50" i="1"/>
  <c r="A51" i="1"/>
  <c r="A52" i="1"/>
  <c r="A53" i="1"/>
  <c r="A54" i="1"/>
  <c r="A47" i="1"/>
  <c r="E6" i="1"/>
  <c r="G13" i="1"/>
  <c r="A4" i="1"/>
  <c r="A45" i="1"/>
  <c r="A46" i="1"/>
  <c r="A44" i="1"/>
  <c r="A43" i="1"/>
  <c r="A6" i="1"/>
  <c r="A5" i="1"/>
  <c r="A3" i="1"/>
  <c r="F42" i="1" l="1"/>
</calcChain>
</file>

<file path=xl/sharedStrings.xml><?xml version="1.0" encoding="utf-8"?>
<sst xmlns="http://schemas.openxmlformats.org/spreadsheetml/2006/main" count="114" uniqueCount="88">
  <si>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</si>
  <si>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</si>
  <si>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</si>
  <si>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</si>
  <si>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</si>
  <si>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</si>
  <si>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</si>
  <si>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</si>
  <si>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</si>
  <si>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</si>
  <si>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</si>
  <si>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</si>
  <si>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</si>
  <si>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</si>
  <si>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</si>
  <si>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</si>
  <si>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</si>
  <si>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</si>
  <si>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</si>
  <si>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</si>
  <si>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</si>
  <si>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</si>
  <si>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</si>
  <si>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</si>
  <si>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</si>
  <si>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</si>
  <si>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</si>
  <si>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</si>
  <si>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</si>
  <si>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</si>
  <si>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</si>
  <si>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</si>
  <si>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</si>
  <si>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</si>
  <si>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</si>
  <si>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</si>
  <si>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</si>
  <si>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</si>
  <si>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</si>
  <si>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</si>
  <si>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</si>
  <si>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</si>
  <si>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</si>
  <si>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</si>
  <si>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Homologação: __/__/2023</t>
  </si>
  <si>
    <t>Previsão Publicação: __/__/2023</t>
  </si>
  <si>
    <t>Prazo da Ata: 12 meses a contar de sua assinatura.</t>
  </si>
  <si>
    <t>A execução do objeto da presente licitação será realizada junto a Secretaria obedecendo, na íntegra, ao detalhamento do termo de referência (ANEXO II).</t>
  </si>
  <si>
    <t>O não cumprimento do disposto no presente termo acarretará a anulação do empenho bem como a aplicação das penalidades previstas no edital e a convocação do fornecedor subsequente considerando a ordem de classificação do certame.</t>
  </si>
  <si>
    <t>Sec. Obras</t>
  </si>
  <si>
    <t>ÁLCOOL 92.8º% FRASCO DE 1 LITRO</t>
  </si>
  <si>
    <t>CLORO GALÃO C/ 5.000 ML</t>
  </si>
  <si>
    <t>Galões</t>
  </si>
  <si>
    <t>COPO DE VIDRO TIPO AMERICANO</t>
  </si>
  <si>
    <t>COPO DESCARTÁVEL BRANCO 200 ML PCT C/ 100 UND</t>
  </si>
  <si>
    <t>DESINFETANTE FRASCO C/ 5 LITROS</t>
  </si>
  <si>
    <t>DESODORIZADOR DE AR AEROSOL FRASCO 400 ML SEM CFC</t>
  </si>
  <si>
    <t>DETERGENTE LÍQUIDO TENSOATIVO BIODEGRADÁVEL FRASCO 500 ML NEUTRO</t>
  </si>
  <si>
    <t>ESCOVA PLÁSTICA COM SUPORTE PARA LIMPAR VASO SANITÁRIO</t>
  </si>
  <si>
    <t>ESPONJA DUPLA FACE (110 X 75 X 20 MM)</t>
  </si>
  <si>
    <t>FILTRO DE CAFÉ PERMANENTE EM SEDA Nº 103</t>
  </si>
  <si>
    <t>GARRAFA TÉRMICA CAPACIDADE PARA 5 LITROS DIMENSÕES (AXLXP): 30,4 X 19,8 X 19,8 CM MATERIAL EXTERNO: PLASTICO; MATERIAL INTERNO: POLIURETANO; SISTEMA DE SERVIR: ROLHA CLEAN</t>
  </si>
  <si>
    <t>LIXEIRA DE METAL REDONDA, CAPACIDADE DE 8.5L, COR PRETA</t>
  </si>
  <si>
    <t>MOP GIRATÓRIO, BALDE COM 12 LITROS</t>
  </si>
  <si>
    <t>PANO P/ TUDO MULTIUSO (SIMILAR AO PERFEX 60X33 CM) PCT C/ 5</t>
  </si>
  <si>
    <t xml:space="preserve">PAPEL HIGIENICO BRANCO, PICOTADO, FOLHA DUPLA, ULTRA MACIO, 30 M PCT C/ 12 ROLOS </t>
  </si>
  <si>
    <t>PAPEL INTER-FOLHA DUAS DOBRAS 20 CM X 21 CM PCT C/ 1000 FOLHAS</t>
  </si>
  <si>
    <t>PAPEL TOALHA BRANCO PICOTADO FOLHA DUPLA - PCT C/ 2 ROLOS</t>
  </si>
  <si>
    <t>RÔDO PLÁSTICO DUPLO PARA CHÃO 40 CM COM CABO DE METAL PLASTIFICADO 1,20 M</t>
  </si>
  <si>
    <t>RÔDO PLÁSTICO DUPLO PARA CHÃO 60 CM COM CABO DE METAL PLASTIFICADO 1,20 M</t>
  </si>
  <si>
    <t>SABÃO DE CÔCO EM BARRA PCT C/ 5 UNIDADES</t>
  </si>
  <si>
    <t>SABÃO EM PASTA PARA LAVAR LOUÇAS FRASCO COM 500 GR</t>
  </si>
  <si>
    <t>SABÃO EM PÓ PCT 4 KG</t>
  </si>
  <si>
    <t>SABONETE LÍQUIDO GALÃO COM 5 LITROS</t>
  </si>
  <si>
    <t>SACO DE CHÃO ALVEJADO 50 x 75 CM 100% ALGODÃO</t>
  </si>
  <si>
    <t>SACO PLÁSTICO P/ LIXO 50 L - PCT COM 10 UND</t>
  </si>
  <si>
    <t>SACO PLÁSTICO P/ LIXO REFORÇADO 100 LITROS COR PRETA PCT C/ 10 UND</t>
  </si>
  <si>
    <t>TOALHA DE PRATO 100% ALGODÃO COM VIÉS E ESTAMPADA 0,45 X 0,65</t>
  </si>
  <si>
    <t>VASSOURA DE PIAÇAVA CHAPA Nº 06</t>
  </si>
  <si>
    <t>Frasco</t>
  </si>
  <si>
    <t>L</t>
  </si>
  <si>
    <t>PCT</t>
  </si>
  <si>
    <t>UNID</t>
  </si>
  <si>
    <t>PREGÃO ELETRÔNICO Nº 098/2023</t>
  </si>
  <si>
    <t>PROCESSO ADMINISTRATIVO N° 1586/2023 de 04/05/2023</t>
  </si>
  <si>
    <t>EVENTUAL AQUISIÇÃO DE MATERIAIS DE COZINHA, HIGIENE E LIMPEZA - SRP</t>
  </si>
  <si>
    <t>O pagamento do objeto de que trata o PREGÃO ELETRÔNICO 098/2023, será efetuado pela Tesouraria da Prefeitura Municipal de Sumidouro.</t>
  </si>
  <si>
    <t>Abertura das Propostas: 01/09/2023,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</si>
</sst>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2">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0" fillId="0" borderId="0" xfId="0" applyAlignment="1">
      <alignment vertical="center" wrapText="1"/>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234429</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5030857" y="285750"/>
          <a:ext cx="1796497"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1586/23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K54"/>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2.28515625" style="2" customWidth="1"/>
    <col min="3" max="3" width="8.28515625" style="1" customWidth="1"/>
    <col min="4" max="4" width="8" style="1" customWidth="1"/>
    <col min="5" max="6" width="10.140625" style="13" customWidth="1"/>
    <col min="7" max="7" width="10.140625" style="11" customWidth="1"/>
    <col min="8" max="8" width="11.85546875" style="40" customWidth="1"/>
    <col min="9" max="9" width="11.5703125" style="2" customWidth="1"/>
    <col min="10" max="15" width="9.140625" style="2"/>
    <col min="16" max="16" width="10" style="2" bestFit="1" customWidth="1"/>
    <col min="17" max="16384" width="9.140625" style="2"/>
  </cols>
  <sheetData>
    <row r="1" spans="1:11" ht="58.5" customHeight="1" x14ac:dyDescent="0.2">
      <c r="H1" s="39"/>
    </row>
    <row r="2" spans="1:11" x14ac:dyDescent="0.2">
      <c r="A2" s="63" t="s">
        <v>19</v>
      </c>
      <c r="B2" s="63"/>
      <c r="C2" s="63"/>
      <c r="D2" s="63"/>
      <c r="E2" s="63"/>
      <c r="F2" s="63"/>
      <c r="G2" s="63"/>
    </row>
    <row r="3" spans="1:11" x14ac:dyDescent="0.2">
      <c r="A3" s="63" t="str">
        <f>UPPER(Dados!B1&amp;"  -  "&amp;Dados!B4)</f>
        <v>PREGÃO ELETRÔNICO Nº 098/2023  -  ABERTURA DAS PROPOSTAS: 01/09/2023, ÀS 10:00HS</v>
      </c>
      <c r="B3" s="63"/>
      <c r="C3" s="63"/>
      <c r="D3" s="63"/>
      <c r="E3" s="63"/>
      <c r="F3" s="63"/>
      <c r="G3" s="63"/>
    </row>
    <row r="4" spans="1:11" x14ac:dyDescent="0.2">
      <c r="A4" s="64" t="str">
        <f>Dados!B3</f>
        <v>EVENTUAL AQUISIÇÃO DE MATERIAIS DE COZINHA, HIGIENE E LIMPEZA - SRP</v>
      </c>
      <c r="B4" s="64"/>
      <c r="C4" s="64"/>
      <c r="D4" s="64"/>
      <c r="E4" s="64"/>
      <c r="F4" s="64"/>
      <c r="G4" s="64"/>
    </row>
    <row r="5" spans="1:11" x14ac:dyDescent="0.2">
      <c r="A5" s="63" t="str">
        <f>Dados!B2</f>
        <v>PROCESSO ADMINISTRATIVO N° 1586/2023 de 04/05/2023</v>
      </c>
      <c r="B5" s="63"/>
      <c r="C5" s="63"/>
      <c r="D5" s="63"/>
      <c r="E5" s="63"/>
      <c r="F5" s="63"/>
      <c r="G5" s="63"/>
    </row>
    <row r="6" spans="1:11" x14ac:dyDescent="0.2">
      <c r="A6" s="52" t="str">
        <f>Dados!B7</f>
        <v>MENOR PREÇO POR ITEM</v>
      </c>
      <c r="B6" s="52"/>
      <c r="C6" s="61" t="s">
        <v>29</v>
      </c>
      <c r="D6" s="61"/>
      <c r="E6" s="62">
        <f>Dados!B8</f>
        <v>18495.89</v>
      </c>
      <c r="F6" s="62"/>
      <c r="G6" s="52"/>
    </row>
    <row r="7" spans="1:11" ht="2.25" customHeight="1" x14ac:dyDescent="0.2">
      <c r="A7" s="6"/>
      <c r="B7" s="6"/>
      <c r="C7" s="6"/>
      <c r="D7" s="6"/>
      <c r="E7" s="14"/>
      <c r="F7" s="14"/>
      <c r="G7" s="10"/>
    </row>
    <row r="8" spans="1:11" s="8" customFormat="1" ht="12" customHeight="1" x14ac:dyDescent="0.2">
      <c r="A8" s="15" t="s">
        <v>0</v>
      </c>
      <c r="B8" s="65"/>
      <c r="C8" s="65"/>
      <c r="D8" s="65"/>
      <c r="E8" s="65"/>
      <c r="F8" s="65"/>
      <c r="G8" s="65"/>
      <c r="H8" s="41"/>
    </row>
    <row r="9" spans="1:11" s="8" customFormat="1" ht="12" customHeight="1" x14ac:dyDescent="0.2">
      <c r="A9" s="15" t="s">
        <v>1</v>
      </c>
      <c r="B9" s="66"/>
      <c r="C9" s="66"/>
      <c r="D9" s="66"/>
      <c r="E9" s="66"/>
      <c r="F9" s="66"/>
      <c r="G9" s="66"/>
      <c r="H9" s="41"/>
    </row>
    <row r="10" spans="1:11" s="8" customFormat="1" ht="12" customHeight="1" x14ac:dyDescent="0.2">
      <c r="A10" s="15" t="s">
        <v>2</v>
      </c>
      <c r="B10" s="36"/>
      <c r="C10" s="26" t="s">
        <v>8</v>
      </c>
      <c r="D10" s="71"/>
      <c r="E10" s="71"/>
      <c r="F10" s="71"/>
      <c r="G10" s="71"/>
      <c r="H10" s="41"/>
    </row>
    <row r="11" spans="1:11" ht="4.5" customHeight="1" x14ac:dyDescent="0.2">
      <c r="A11" s="3"/>
      <c r="B11" s="28"/>
      <c r="C11" s="28"/>
      <c r="D11" s="28"/>
      <c r="E11" s="50"/>
      <c r="F11" s="29"/>
      <c r="G11" s="30"/>
    </row>
    <row r="12" spans="1:11" s="8" customFormat="1" ht="22.5" x14ac:dyDescent="0.2">
      <c r="A12" s="32" t="s">
        <v>3</v>
      </c>
      <c r="B12" s="32" t="s">
        <v>4</v>
      </c>
      <c r="C12" s="32" t="s">
        <v>5</v>
      </c>
      <c r="D12" s="32" t="s">
        <v>6</v>
      </c>
      <c r="E12" s="46" t="s">
        <v>25</v>
      </c>
      <c r="F12" s="46" t="s">
        <v>26</v>
      </c>
      <c r="G12" s="32" t="s">
        <v>7</v>
      </c>
      <c r="H12" s="41"/>
    </row>
    <row r="13" spans="1:11" s="8" customFormat="1" ht="11.25" x14ac:dyDescent="0.2">
      <c r="A13" s="33">
        <v>1</v>
      </c>
      <c r="B13" s="31" t="s">
        <v>50</v>
      </c>
      <c r="C13" s="34" t="s">
        <v>80</v>
      </c>
      <c r="D13" s="49">
        <v>20</v>
      </c>
      <c r="E13" s="51">
        <v>10.43</v>
      </c>
      <c r="F13" s="59"/>
      <c r="G13" s="35" t="str">
        <f>IF(F13="","",IF(ISTEXT(F13),"NC",F13*D13))</f>
        <v/>
      </c>
      <c r="H13" s="41"/>
      <c r="K13" s="7"/>
    </row>
    <row r="14" spans="1:11" s="8" customFormat="1" ht="11.25" x14ac:dyDescent="0.2">
      <c r="A14" s="33">
        <v>2</v>
      </c>
      <c r="B14" s="31" t="s">
        <v>51</v>
      </c>
      <c r="C14" s="34" t="s">
        <v>52</v>
      </c>
      <c r="D14" s="49">
        <v>50</v>
      </c>
      <c r="E14" s="51">
        <v>9.58</v>
      </c>
      <c r="F14" s="59"/>
      <c r="G14" s="35" t="str">
        <f t="shared" ref="G14:G40" si="0">IF(F14="","",IF(ISTEXT(F14),"NC",F14*D14))</f>
        <v/>
      </c>
      <c r="H14" s="41"/>
      <c r="K14" s="7"/>
    </row>
    <row r="15" spans="1:11" s="8" customFormat="1" ht="11.25" x14ac:dyDescent="0.2">
      <c r="A15" s="33">
        <v>3</v>
      </c>
      <c r="B15" s="31" t="s">
        <v>53</v>
      </c>
      <c r="C15" s="34" t="s">
        <v>82</v>
      </c>
      <c r="D15" s="49">
        <v>20</v>
      </c>
      <c r="E15" s="51">
        <v>1.7</v>
      </c>
      <c r="F15" s="59"/>
      <c r="G15" s="35" t="str">
        <f t="shared" si="0"/>
        <v/>
      </c>
      <c r="H15" s="41"/>
      <c r="K15" s="7"/>
    </row>
    <row r="16" spans="1:11" s="8" customFormat="1" ht="11.25" x14ac:dyDescent="0.2">
      <c r="A16" s="33">
        <v>4</v>
      </c>
      <c r="B16" s="31" t="s">
        <v>54</v>
      </c>
      <c r="C16" s="34" t="s">
        <v>81</v>
      </c>
      <c r="D16" s="49">
        <v>400</v>
      </c>
      <c r="E16" s="51">
        <v>5.48</v>
      </c>
      <c r="F16" s="59"/>
      <c r="G16" s="35" t="str">
        <f t="shared" si="0"/>
        <v/>
      </c>
      <c r="H16" s="41"/>
      <c r="K16" s="7"/>
    </row>
    <row r="17" spans="1:11" s="8" customFormat="1" ht="11.25" x14ac:dyDescent="0.2">
      <c r="A17" s="33">
        <v>5</v>
      </c>
      <c r="B17" s="31" t="s">
        <v>55</v>
      </c>
      <c r="C17" s="34" t="s">
        <v>79</v>
      </c>
      <c r="D17" s="49">
        <v>100</v>
      </c>
      <c r="E17" s="51">
        <v>18.38</v>
      </c>
      <c r="F17" s="59"/>
      <c r="G17" s="35" t="str">
        <f t="shared" si="0"/>
        <v/>
      </c>
      <c r="H17" s="41"/>
      <c r="K17" s="7"/>
    </row>
    <row r="18" spans="1:11" s="8" customFormat="1" ht="11.25" x14ac:dyDescent="0.2">
      <c r="A18" s="33">
        <v>6</v>
      </c>
      <c r="B18" s="31" t="s">
        <v>56</v>
      </c>
      <c r="C18" s="34" t="s">
        <v>79</v>
      </c>
      <c r="D18" s="49">
        <v>50</v>
      </c>
      <c r="E18" s="51">
        <v>12.25</v>
      </c>
      <c r="F18" s="59"/>
      <c r="G18" s="35" t="str">
        <f t="shared" si="0"/>
        <v/>
      </c>
      <c r="H18" s="41"/>
      <c r="K18" s="7"/>
    </row>
    <row r="19" spans="1:11" s="8" customFormat="1" ht="22.5" x14ac:dyDescent="0.2">
      <c r="A19" s="33">
        <v>7</v>
      </c>
      <c r="B19" s="31" t="s">
        <v>57</v>
      </c>
      <c r="C19" s="34" t="s">
        <v>79</v>
      </c>
      <c r="D19" s="49">
        <v>100</v>
      </c>
      <c r="E19" s="51">
        <v>2.3199999999999998</v>
      </c>
      <c r="F19" s="59"/>
      <c r="G19" s="35" t="str">
        <f t="shared" si="0"/>
        <v/>
      </c>
      <c r="H19" s="41"/>
      <c r="K19" s="7"/>
    </row>
    <row r="20" spans="1:11" s="8" customFormat="1" ht="11.25" x14ac:dyDescent="0.2">
      <c r="A20" s="33">
        <v>8</v>
      </c>
      <c r="B20" s="31" t="s">
        <v>58</v>
      </c>
      <c r="C20" s="34" t="s">
        <v>82</v>
      </c>
      <c r="D20" s="49">
        <v>5</v>
      </c>
      <c r="E20" s="51">
        <v>9.18</v>
      </c>
      <c r="F20" s="59"/>
      <c r="G20" s="35" t="str">
        <f t="shared" si="0"/>
        <v/>
      </c>
      <c r="H20" s="41"/>
      <c r="K20" s="7"/>
    </row>
    <row r="21" spans="1:11" s="8" customFormat="1" ht="11.25" x14ac:dyDescent="0.2">
      <c r="A21" s="33">
        <v>9</v>
      </c>
      <c r="B21" s="31" t="s">
        <v>59</v>
      </c>
      <c r="C21" s="34" t="s">
        <v>82</v>
      </c>
      <c r="D21" s="49">
        <v>20</v>
      </c>
      <c r="E21" s="51">
        <v>1.1499999999999999</v>
      </c>
      <c r="F21" s="59"/>
      <c r="G21" s="35" t="str">
        <f t="shared" si="0"/>
        <v/>
      </c>
      <c r="H21" s="41"/>
      <c r="K21" s="7"/>
    </row>
    <row r="22" spans="1:11" s="8" customFormat="1" ht="11.25" x14ac:dyDescent="0.2">
      <c r="A22" s="33">
        <v>10</v>
      </c>
      <c r="B22" s="31" t="s">
        <v>60</v>
      </c>
      <c r="C22" s="34" t="s">
        <v>82</v>
      </c>
      <c r="D22" s="49">
        <v>10</v>
      </c>
      <c r="E22" s="51">
        <v>7.01</v>
      </c>
      <c r="F22" s="59"/>
      <c r="G22" s="35" t="str">
        <f t="shared" si="0"/>
        <v/>
      </c>
      <c r="H22" s="41"/>
      <c r="K22" s="7"/>
    </row>
    <row r="23" spans="1:11" s="8" customFormat="1" ht="45" x14ac:dyDescent="0.2">
      <c r="A23" s="33">
        <v>11</v>
      </c>
      <c r="B23" s="31" t="s">
        <v>61</v>
      </c>
      <c r="C23" s="34" t="s">
        <v>82</v>
      </c>
      <c r="D23" s="49">
        <v>2</v>
      </c>
      <c r="E23" s="51">
        <v>59.06</v>
      </c>
      <c r="F23" s="59"/>
      <c r="G23" s="35" t="str">
        <f t="shared" si="0"/>
        <v/>
      </c>
      <c r="H23" s="41"/>
      <c r="K23" s="7"/>
    </row>
    <row r="24" spans="1:11" s="8" customFormat="1" ht="11.25" x14ac:dyDescent="0.2">
      <c r="A24" s="33">
        <v>12</v>
      </c>
      <c r="B24" s="31" t="s">
        <v>62</v>
      </c>
      <c r="C24" s="34" t="s">
        <v>82</v>
      </c>
      <c r="D24" s="49">
        <v>5</v>
      </c>
      <c r="E24" s="51">
        <v>39.54</v>
      </c>
      <c r="F24" s="59"/>
      <c r="G24" s="35" t="str">
        <f t="shared" si="0"/>
        <v/>
      </c>
      <c r="H24" s="41"/>
      <c r="K24" s="7"/>
    </row>
    <row r="25" spans="1:11" s="8" customFormat="1" ht="11.25" x14ac:dyDescent="0.2">
      <c r="A25" s="33">
        <v>13</v>
      </c>
      <c r="B25" s="31" t="s">
        <v>63</v>
      </c>
      <c r="C25" s="34" t="s">
        <v>82</v>
      </c>
      <c r="D25" s="49">
        <v>3</v>
      </c>
      <c r="E25" s="51">
        <v>110.64</v>
      </c>
      <c r="F25" s="59"/>
      <c r="G25" s="35" t="str">
        <f t="shared" si="0"/>
        <v/>
      </c>
      <c r="H25" s="41"/>
      <c r="K25" s="7"/>
    </row>
    <row r="26" spans="1:11" s="8" customFormat="1" ht="11.25" x14ac:dyDescent="0.2">
      <c r="A26" s="33">
        <v>14</v>
      </c>
      <c r="B26" s="31" t="s">
        <v>64</v>
      </c>
      <c r="C26" s="34" t="s">
        <v>81</v>
      </c>
      <c r="D26" s="49">
        <v>30</v>
      </c>
      <c r="E26" s="51">
        <v>8.31</v>
      </c>
      <c r="F26" s="59"/>
      <c r="G26" s="35" t="str">
        <f t="shared" si="0"/>
        <v/>
      </c>
      <c r="H26" s="41"/>
      <c r="K26" s="7"/>
    </row>
    <row r="27" spans="1:11" s="8" customFormat="1" ht="22.5" x14ac:dyDescent="0.2">
      <c r="A27" s="33">
        <v>15</v>
      </c>
      <c r="B27" s="31" t="s">
        <v>65</v>
      </c>
      <c r="C27" s="34" t="s">
        <v>81</v>
      </c>
      <c r="D27" s="49">
        <v>400</v>
      </c>
      <c r="E27" s="51">
        <v>14.65</v>
      </c>
      <c r="F27" s="59"/>
      <c r="G27" s="35" t="str">
        <f t="shared" si="0"/>
        <v/>
      </c>
      <c r="H27" s="41"/>
      <c r="K27" s="7"/>
    </row>
    <row r="28" spans="1:11" s="8" customFormat="1" ht="22.5" x14ac:dyDescent="0.2">
      <c r="A28" s="33">
        <v>16</v>
      </c>
      <c r="B28" s="31" t="s">
        <v>66</v>
      </c>
      <c r="C28" s="34" t="s">
        <v>81</v>
      </c>
      <c r="D28" s="49">
        <v>50</v>
      </c>
      <c r="E28" s="51">
        <v>16.88</v>
      </c>
      <c r="F28" s="59"/>
      <c r="G28" s="35" t="str">
        <f t="shared" si="0"/>
        <v/>
      </c>
      <c r="H28" s="41"/>
      <c r="K28" s="7"/>
    </row>
    <row r="29" spans="1:11" s="8" customFormat="1" ht="11.25" x14ac:dyDescent="0.2">
      <c r="A29" s="33">
        <v>17</v>
      </c>
      <c r="B29" s="31" t="s">
        <v>67</v>
      </c>
      <c r="C29" s="34" t="s">
        <v>81</v>
      </c>
      <c r="D29" s="49">
        <v>50</v>
      </c>
      <c r="E29" s="51">
        <v>6.58</v>
      </c>
      <c r="F29" s="59"/>
      <c r="G29" s="35" t="str">
        <f t="shared" si="0"/>
        <v/>
      </c>
      <c r="H29" s="41"/>
      <c r="K29" s="7"/>
    </row>
    <row r="30" spans="1:11" s="8" customFormat="1" ht="22.5" x14ac:dyDescent="0.2">
      <c r="A30" s="33">
        <v>18</v>
      </c>
      <c r="B30" s="31" t="s">
        <v>68</v>
      </c>
      <c r="C30" s="34" t="s">
        <v>82</v>
      </c>
      <c r="D30" s="49">
        <v>5</v>
      </c>
      <c r="E30" s="51">
        <v>17.989999999999998</v>
      </c>
      <c r="F30" s="59"/>
      <c r="G30" s="35" t="str">
        <f t="shared" si="0"/>
        <v/>
      </c>
      <c r="H30" s="41"/>
      <c r="K30" s="7"/>
    </row>
    <row r="31" spans="1:11" s="8" customFormat="1" ht="22.5" x14ac:dyDescent="0.2">
      <c r="A31" s="33">
        <v>19</v>
      </c>
      <c r="B31" s="31" t="s">
        <v>69</v>
      </c>
      <c r="C31" s="34" t="s">
        <v>82</v>
      </c>
      <c r="D31" s="49">
        <v>5</v>
      </c>
      <c r="E31" s="51">
        <v>25.8</v>
      </c>
      <c r="F31" s="59"/>
      <c r="G31" s="35" t="str">
        <f t="shared" si="0"/>
        <v/>
      </c>
      <c r="H31" s="41"/>
      <c r="K31" s="7"/>
    </row>
    <row r="32" spans="1:11" s="8" customFormat="1" ht="11.25" x14ac:dyDescent="0.2">
      <c r="A32" s="33">
        <v>20</v>
      </c>
      <c r="B32" s="31" t="s">
        <v>70</v>
      </c>
      <c r="C32" s="34" t="s">
        <v>81</v>
      </c>
      <c r="D32" s="49">
        <v>20</v>
      </c>
      <c r="E32" s="51">
        <v>18.48</v>
      </c>
      <c r="F32" s="59"/>
      <c r="G32" s="35" t="str">
        <f t="shared" si="0"/>
        <v/>
      </c>
      <c r="H32" s="41"/>
      <c r="K32" s="7"/>
    </row>
    <row r="33" spans="1:11" s="8" customFormat="1" ht="11.25" x14ac:dyDescent="0.2">
      <c r="A33" s="33">
        <v>21</v>
      </c>
      <c r="B33" s="31" t="s">
        <v>71</v>
      </c>
      <c r="C33" s="34" t="s">
        <v>82</v>
      </c>
      <c r="D33" s="49">
        <v>40</v>
      </c>
      <c r="E33" s="51">
        <v>9.01</v>
      </c>
      <c r="F33" s="59"/>
      <c r="G33" s="35" t="str">
        <f t="shared" ref="G33" si="1">IF(F33="","",IF(ISTEXT(F33),"NC",F33*D33))</f>
        <v/>
      </c>
      <c r="H33" s="41"/>
      <c r="K33" s="7"/>
    </row>
    <row r="34" spans="1:11" s="8" customFormat="1" ht="11.25" x14ac:dyDescent="0.2">
      <c r="A34" s="33">
        <v>22</v>
      </c>
      <c r="B34" s="31" t="s">
        <v>72</v>
      </c>
      <c r="C34" s="34" t="s">
        <v>81</v>
      </c>
      <c r="D34" s="49">
        <v>20</v>
      </c>
      <c r="E34" s="51">
        <v>63.64</v>
      </c>
      <c r="F34" s="59"/>
      <c r="G34" s="35" t="str">
        <f t="shared" si="0"/>
        <v/>
      </c>
      <c r="H34" s="41"/>
      <c r="K34" s="7"/>
    </row>
    <row r="35" spans="1:11" s="8" customFormat="1" ht="11.25" x14ac:dyDescent="0.2">
      <c r="A35" s="33">
        <v>23</v>
      </c>
      <c r="B35" s="31" t="s">
        <v>73</v>
      </c>
      <c r="C35" s="34" t="s">
        <v>52</v>
      </c>
      <c r="D35" s="49">
        <v>40</v>
      </c>
      <c r="E35" s="51">
        <v>28.68</v>
      </c>
      <c r="F35" s="59"/>
      <c r="G35" s="35" t="str">
        <f t="shared" si="0"/>
        <v/>
      </c>
      <c r="H35" s="41"/>
      <c r="K35" s="7"/>
    </row>
    <row r="36" spans="1:11" s="8" customFormat="1" ht="11.25" x14ac:dyDescent="0.2">
      <c r="A36" s="33">
        <v>24</v>
      </c>
      <c r="B36" s="31" t="s">
        <v>74</v>
      </c>
      <c r="C36" s="34" t="s">
        <v>82</v>
      </c>
      <c r="D36" s="49">
        <v>50</v>
      </c>
      <c r="E36" s="51">
        <v>6.06</v>
      </c>
      <c r="F36" s="59"/>
      <c r="G36" s="35" t="str">
        <f t="shared" si="0"/>
        <v/>
      </c>
      <c r="H36" s="41"/>
      <c r="K36" s="7"/>
    </row>
    <row r="37" spans="1:11" s="8" customFormat="1" ht="11.25" x14ac:dyDescent="0.2">
      <c r="A37" s="33">
        <v>25</v>
      </c>
      <c r="B37" s="31" t="s">
        <v>75</v>
      </c>
      <c r="C37" s="34" t="s">
        <v>81</v>
      </c>
      <c r="D37" s="49">
        <v>150</v>
      </c>
      <c r="E37" s="51">
        <v>4.12</v>
      </c>
      <c r="F37" s="59"/>
      <c r="G37" s="35" t="str">
        <f t="shared" si="0"/>
        <v/>
      </c>
      <c r="H37" s="41"/>
      <c r="K37" s="7"/>
    </row>
    <row r="38" spans="1:11" s="8" customFormat="1" ht="22.5" x14ac:dyDescent="0.2">
      <c r="A38" s="33">
        <v>26</v>
      </c>
      <c r="B38" s="31" t="s">
        <v>76</v>
      </c>
      <c r="C38" s="34" t="s">
        <v>82</v>
      </c>
      <c r="D38" s="49">
        <v>25</v>
      </c>
      <c r="E38" s="51">
        <v>4.5999999999999996</v>
      </c>
      <c r="F38" s="59"/>
      <c r="G38" s="35" t="str">
        <f t="shared" si="0"/>
        <v/>
      </c>
      <c r="H38" s="41"/>
      <c r="K38" s="7"/>
    </row>
    <row r="39" spans="1:11" s="8" customFormat="1" ht="22.5" x14ac:dyDescent="0.2">
      <c r="A39" s="33">
        <v>27</v>
      </c>
      <c r="B39" s="31" t="s">
        <v>77</v>
      </c>
      <c r="C39" s="34" t="s">
        <v>82</v>
      </c>
      <c r="D39" s="49">
        <v>10</v>
      </c>
      <c r="E39" s="51">
        <v>7.48</v>
      </c>
      <c r="F39" s="59"/>
      <c r="G39" s="35" t="str">
        <f t="shared" si="0"/>
        <v/>
      </c>
      <c r="H39" s="41"/>
      <c r="K39" s="7"/>
    </row>
    <row r="40" spans="1:11" s="8" customFormat="1" ht="11.25" x14ac:dyDescent="0.2">
      <c r="A40" s="33">
        <v>28</v>
      </c>
      <c r="B40" s="31" t="s">
        <v>78</v>
      </c>
      <c r="C40" s="34" t="s">
        <v>82</v>
      </c>
      <c r="D40" s="49">
        <v>15</v>
      </c>
      <c r="E40" s="51">
        <v>23.4</v>
      </c>
      <c r="F40" s="59"/>
      <c r="G40" s="35" t="str">
        <f t="shared" si="0"/>
        <v/>
      </c>
      <c r="H40" s="41"/>
      <c r="K40" s="7"/>
    </row>
    <row r="41" spans="1:11" s="27" customFormat="1" ht="9" x14ac:dyDescent="0.2">
      <c r="A41" s="37"/>
      <c r="E41" s="47"/>
      <c r="F41" s="67" t="s">
        <v>27</v>
      </c>
      <c r="G41" s="68"/>
      <c r="H41" s="42"/>
    </row>
    <row r="42" spans="1:11" ht="14.25" customHeight="1" x14ac:dyDescent="0.2">
      <c r="F42" s="69" t="str">
        <f>IF(SUM(G13:G40)=0,"",SUM(G13:G40))</f>
        <v/>
      </c>
      <c r="G42" s="70"/>
      <c r="H42" s="43"/>
    </row>
    <row r="43" spans="1:11" s="38" customFormat="1" ht="19.5" customHeight="1" x14ac:dyDescent="0.2">
      <c r="A43" s="60" t="str">
        <f>" - "&amp;Dados!B23</f>
        <v xml:space="preserve"> - A execução do objeto da presente licitação será realizada junto a Secretaria obedecendo, na íntegra, ao detalhamento do termo de referência (ANEXO II).</v>
      </c>
      <c r="B43" s="60"/>
      <c r="C43" s="60"/>
      <c r="D43" s="60"/>
      <c r="E43" s="60"/>
      <c r="F43" s="60"/>
      <c r="G43" s="60"/>
      <c r="H43" s="44"/>
    </row>
    <row r="44" spans="1:11" s="38" customFormat="1" ht="23.25" customHeight="1" x14ac:dyDescent="0.2">
      <c r="A44" s="60" t="str">
        <f>" - "&amp;Dados!B24</f>
        <v xml:space="preserve"> - O não cumprimento do disposto no presente termo acarretará a anulação do empenho bem como a aplicação das penalidades previstas no edital e a convocação do fornecedor subsequente considerando a ordem de classificação do certame.</v>
      </c>
      <c r="B44" s="60"/>
      <c r="C44" s="60"/>
      <c r="D44" s="60"/>
      <c r="E44" s="60"/>
      <c r="F44" s="60"/>
      <c r="G44" s="60"/>
      <c r="H44" s="44"/>
    </row>
    <row r="45" spans="1:11" s="38" customFormat="1" ht="9" x14ac:dyDescent="0.2">
      <c r="A45" s="60" t="str">
        <f>" - "&amp;Dados!B25</f>
        <v xml:space="preserve"> - O pagamento do objeto de que trata o PREGÃO ELETRÔNICO 098/2023, será efetuado pela Tesouraria da Prefeitura Municipal de Sumidouro.</v>
      </c>
      <c r="B45" s="60"/>
      <c r="C45" s="60"/>
      <c r="D45" s="60"/>
      <c r="E45" s="60"/>
      <c r="F45" s="60"/>
      <c r="G45" s="60"/>
      <c r="H45" s="44"/>
    </row>
    <row r="46" spans="1:11" s="27" customFormat="1" ht="9" x14ac:dyDescent="0.2">
      <c r="A46" s="60" t="str">
        <f>" - "&amp;Dados!B26</f>
        <v xml:space="preserve"> - Proposta válida por 60 (sessenta) dias</v>
      </c>
      <c r="B46" s="60"/>
      <c r="C46" s="60"/>
      <c r="D46" s="60"/>
      <c r="E46" s="60"/>
      <c r="F46" s="60"/>
      <c r="G46" s="60"/>
      <c r="H46" s="42"/>
    </row>
    <row r="47" spans="1:11" ht="21" customHeight="1" x14ac:dyDescent="0.2">
      <c r="A47" s="60" t="str">
        <f>" - "&amp;Dados!B28</f>
        <v xml:space="preserve"> - A Licitante poderá apresentar prospecto, ficha técnica ou outros documentos com informações que permitam a melhor identificação e qualificação do(s) item(ns) licitado(s);</v>
      </c>
      <c r="B47" s="60"/>
      <c r="C47" s="60"/>
      <c r="D47" s="60"/>
      <c r="E47" s="60"/>
      <c r="F47" s="60"/>
      <c r="G47" s="60"/>
      <c r="H47" s="45"/>
    </row>
    <row r="48" spans="1:11" ht="21.75" customHeight="1" x14ac:dyDescent="0.2">
      <c r="A48" s="60" t="str">
        <f>" - "&amp;Dados!B29</f>
        <v xml:space="preserve"> - A proposta de preços ajustada ao lance final deverá conter o valor numérico dos preços unitários e totais, não podendo exceder o valor do lance final;</v>
      </c>
      <c r="B48" s="60"/>
      <c r="C48" s="60"/>
      <c r="D48" s="60"/>
      <c r="E48" s="60"/>
      <c r="F48" s="60"/>
      <c r="G48" s="60"/>
      <c r="H48" s="45"/>
    </row>
    <row r="49" spans="1:8" ht="21.75" customHeight="1" x14ac:dyDescent="0.2">
      <c r="A49" s="60"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49" s="60"/>
      <c r="C49" s="60"/>
      <c r="D49" s="60"/>
      <c r="E49" s="60"/>
      <c r="F49" s="60"/>
      <c r="G49" s="60"/>
      <c r="H49" s="45"/>
    </row>
    <row r="50" spans="1:8" ht="21.75" customHeight="1" x14ac:dyDescent="0.2">
      <c r="A50" s="60"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50" s="60"/>
      <c r="C50" s="60"/>
      <c r="D50" s="60"/>
      <c r="E50" s="60"/>
      <c r="F50" s="60"/>
      <c r="G50" s="60"/>
      <c r="H50" s="45"/>
    </row>
    <row r="51" spans="1:8" ht="21.75" customHeight="1" x14ac:dyDescent="0.2">
      <c r="A51" s="60"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51" s="60"/>
      <c r="C51" s="60"/>
      <c r="D51" s="60"/>
      <c r="E51" s="60"/>
      <c r="F51" s="60"/>
      <c r="G51" s="60"/>
      <c r="H51" s="45"/>
    </row>
    <row r="52" spans="1:8" ht="21.75" customHeight="1" x14ac:dyDescent="0.2">
      <c r="A52" s="60" t="str">
        <f>" - "&amp;Dados!B33</f>
        <v xml:space="preserve"> - Declaramos que até a presente data inexistem fatos impeditivos a participação desta empresa ao presente certame licitatório, ciente da obrigatoriedade de declarar ocorrências posteriores;</v>
      </c>
      <c r="B52" s="60"/>
      <c r="C52" s="60"/>
      <c r="D52" s="60"/>
      <c r="E52" s="60"/>
      <c r="F52" s="60"/>
      <c r="G52" s="60"/>
      <c r="H52" s="45"/>
    </row>
    <row r="53" spans="1:8" ht="30" customHeight="1" x14ac:dyDescent="0.2">
      <c r="A53" s="60"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53" s="60"/>
      <c r="C53" s="60"/>
      <c r="D53" s="60"/>
      <c r="E53" s="60"/>
      <c r="F53" s="60"/>
      <c r="G53" s="60"/>
    </row>
    <row r="54" spans="1:8" ht="25.5" customHeight="1" x14ac:dyDescent="0.2">
      <c r="A54" s="60"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54" s="60"/>
      <c r="C54" s="60"/>
      <c r="D54" s="60"/>
      <c r="E54" s="60"/>
      <c r="F54" s="60"/>
      <c r="G54" s="60"/>
    </row>
  </sheetData>
  <sheetProtection algorithmName="SHA-512" hashValue="1kOQXud2GMdW+ID07EzFOOsz1koZye+ZEqHyEM4lugjP/TCZm2swCs8W/rI8DFLe6eLvb+UpGCVFb24yRGB0Nw==" saltValue="9C/jnh4K2xUuH6hwn0J7Pg==" spinCount="100000" sheet="1" objects="1" scenarios="1"/>
  <autoFilter ref="A11:G54" xr:uid="{00000000-0009-0000-0000-000000000000}"/>
  <mergeCells count="23">
    <mergeCell ref="A43:G43"/>
    <mergeCell ref="A44:G44"/>
    <mergeCell ref="A45:G45"/>
    <mergeCell ref="B8:G8"/>
    <mergeCell ref="A46:G46"/>
    <mergeCell ref="B9:G9"/>
    <mergeCell ref="F41:G41"/>
    <mergeCell ref="F42:G42"/>
    <mergeCell ref="D10:G10"/>
    <mergeCell ref="C6:D6"/>
    <mergeCell ref="E6:F6"/>
    <mergeCell ref="A2:G2"/>
    <mergeCell ref="A3:G3"/>
    <mergeCell ref="A4:G4"/>
    <mergeCell ref="A5:G5"/>
    <mergeCell ref="A53:G53"/>
    <mergeCell ref="A54:G54"/>
    <mergeCell ref="A47:G47"/>
    <mergeCell ref="A48:G48"/>
    <mergeCell ref="A49:G49"/>
    <mergeCell ref="A50:G50"/>
    <mergeCell ref="A51:G51"/>
    <mergeCell ref="A52:G52"/>
  </mergeCells>
  <phoneticPr fontId="0" type="noConversion"/>
  <conditionalFormatting sqref="F41">
    <cfRule type="expression" dxfId="11" priority="1" stopIfTrue="1">
      <formula>IF($J41="Empate",IF(H41=1,TRUE(),FALSE()),FALSE())</formula>
    </cfRule>
    <cfRule type="expression" dxfId="10" priority="2" stopIfTrue="1">
      <formula>IF(H41="&gt;",FALSE(),IF(H41&gt;0,TRUE(),FALSE()))</formula>
    </cfRule>
    <cfRule type="expression" dxfId="9" priority="3" stopIfTrue="1">
      <formula>IF(H41="&gt;",TRUE(),FALSE())</formula>
    </cfRule>
  </conditionalFormatting>
  <conditionalFormatting sqref="F42">
    <cfRule type="expression" dxfId="8" priority="4" stopIfTrue="1">
      <formula>IF($J41="OK",IF(H41=1,TRUE(),FALSE()),FALSE())</formula>
    </cfRule>
    <cfRule type="expression" dxfId="7" priority="5" stopIfTrue="1">
      <formula>IF($J41="Empate",IF(H41=1,TRUE(),FALSE()),FALSE())</formula>
    </cfRule>
    <cfRule type="expression" dxfId="6" priority="6" stopIfTrue="1">
      <formula>IF($J41="Empate",IF(H41=2,TRUE(),FALSE()),FALSE())</formula>
    </cfRule>
  </conditionalFormatting>
  <conditionalFormatting sqref="F13:F40">
    <cfRule type="cellIs" dxfId="5" priority="11" stopIfTrue="1" operator="equal">
      <formula>""</formula>
    </cfRule>
  </conditionalFormatting>
  <conditionalFormatting sqref="D13:D40">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40">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40">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5" fitToHeight="20" orientation="portrait" horizontalDpi="4294967295" verticalDpi="4294967295"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5" width="31.140625" customWidth="1"/>
    <col min="6" max="8" width="14" customWidth="1"/>
    <col min="9" max="9" width="19.28515625" customWidth="1"/>
    <col min="10" max="13" width="14.5703125" customWidth="1"/>
    <col min="14" max="15" width="9.28515625" customWidth="1"/>
  </cols>
  <sheetData>
    <row r="1" spans="1:7" x14ac:dyDescent="0.2">
      <c r="A1" s="16" t="s">
        <v>9</v>
      </c>
      <c r="B1" s="5" t="s">
        <v>83</v>
      </c>
      <c r="E1" s="4"/>
      <c r="F1" s="4"/>
      <c r="G1" s="4"/>
    </row>
    <row r="2" spans="1:7" x14ac:dyDescent="0.2">
      <c r="A2" s="16" t="s">
        <v>10</v>
      </c>
      <c r="B2" s="5" t="s">
        <v>84</v>
      </c>
      <c r="E2" s="4"/>
      <c r="F2" s="4"/>
      <c r="G2" s="4"/>
    </row>
    <row r="3" spans="1:7" x14ac:dyDescent="0.2">
      <c r="A3" s="16" t="s">
        <v>11</v>
      </c>
      <c r="B3" s="5" t="s">
        <v>85</v>
      </c>
      <c r="C3" s="5"/>
      <c r="E3" s="55"/>
      <c r="F3" s="4"/>
      <c r="G3" s="4"/>
    </row>
    <row r="4" spans="1:7" x14ac:dyDescent="0.2">
      <c r="A4" s="16" t="s">
        <v>12</v>
      </c>
      <c r="B4" s="5" t="s">
        <v>87</v>
      </c>
      <c r="C4" s="5"/>
      <c r="E4" s="55"/>
      <c r="F4" s="4"/>
      <c r="G4" s="4"/>
    </row>
    <row r="5" spans="1:7" x14ac:dyDescent="0.2">
      <c r="A5" s="16" t="s">
        <v>13</v>
      </c>
      <c r="B5" s="5" t="s">
        <v>44</v>
      </c>
      <c r="C5" s="5"/>
      <c r="E5" s="55"/>
      <c r="F5" s="4"/>
      <c r="G5" s="4"/>
    </row>
    <row r="6" spans="1:7" x14ac:dyDescent="0.2">
      <c r="A6" s="16" t="s">
        <v>31</v>
      </c>
      <c r="B6" s="12" t="s">
        <v>45</v>
      </c>
      <c r="C6" s="5"/>
      <c r="E6" s="55"/>
      <c r="F6" s="4"/>
      <c r="G6" s="4"/>
    </row>
    <row r="7" spans="1:7" x14ac:dyDescent="0.2">
      <c r="A7" s="16" t="s">
        <v>14</v>
      </c>
      <c r="B7" s="5" t="s">
        <v>30</v>
      </c>
      <c r="C7" s="5"/>
      <c r="E7" s="55"/>
      <c r="F7" s="4"/>
      <c r="G7" s="4"/>
    </row>
    <row r="8" spans="1:7" x14ac:dyDescent="0.2">
      <c r="A8" s="25" t="s">
        <v>23</v>
      </c>
      <c r="B8" s="48">
        <v>18495.89</v>
      </c>
      <c r="C8" s="5"/>
      <c r="E8" s="55"/>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7" t="s">
        <v>33</v>
      </c>
      <c r="E14" s="4"/>
      <c r="F14" s="4"/>
      <c r="G14" s="4"/>
    </row>
    <row r="15" spans="1:7" x14ac:dyDescent="0.2">
      <c r="A15" s="57" t="s">
        <v>34</v>
      </c>
      <c r="E15" s="4"/>
      <c r="F15" s="4"/>
      <c r="G15" s="4"/>
    </row>
    <row r="16" spans="1:7" x14ac:dyDescent="0.2">
      <c r="A16" s="57" t="s">
        <v>35</v>
      </c>
      <c r="B16" s="24"/>
      <c r="E16" s="24"/>
      <c r="F16" s="4"/>
      <c r="G16" s="4"/>
    </row>
    <row r="17" spans="1:256" s="23" customFormat="1" x14ac:dyDescent="0.2">
      <c r="A17" s="22" t="s">
        <v>21</v>
      </c>
      <c r="B17" s="58" t="s">
        <v>49</v>
      </c>
      <c r="C17" s="58"/>
      <c r="D17" s="24"/>
      <c r="E17" s="56"/>
      <c r="F17" s="24"/>
      <c r="G17" s="24"/>
      <c r="H17" s="24"/>
      <c r="I17" s="24"/>
      <c r="J17" s="24"/>
      <c r="K17" s="24"/>
      <c r="L17" s="24"/>
      <c r="M17" s="24"/>
    </row>
    <row r="18" spans="1:256" s="23" customFormat="1" x14ac:dyDescent="0.2">
      <c r="A18" s="22" t="s">
        <v>22</v>
      </c>
      <c r="B18" s="56"/>
      <c r="C18" s="12"/>
      <c r="D18" s="12"/>
      <c r="E18" s="12"/>
      <c r="F18" s="12"/>
      <c r="G18" s="12"/>
      <c r="H18" s="24"/>
      <c r="I18" s="24"/>
      <c r="J18" s="24"/>
      <c r="K18" s="24"/>
      <c r="L18" s="24"/>
      <c r="M18" s="24"/>
      <c r="IV18" s="24"/>
    </row>
    <row r="19" spans="1:256" x14ac:dyDescent="0.2">
      <c r="B19" s="24"/>
      <c r="E19" s="4"/>
      <c r="F19" s="24"/>
      <c r="G19" s="24"/>
    </row>
    <row r="20" spans="1:256" x14ac:dyDescent="0.2">
      <c r="B20" s="24"/>
      <c r="E20" s="53"/>
      <c r="F20" s="24"/>
      <c r="G20" s="24"/>
    </row>
    <row r="21" spans="1:256" x14ac:dyDescent="0.2">
      <c r="E21" s="53"/>
      <c r="F21" s="53"/>
      <c r="G21" s="53"/>
    </row>
    <row r="22" spans="1:256" x14ac:dyDescent="0.2">
      <c r="E22" s="53"/>
      <c r="F22" s="53"/>
      <c r="G22" s="53"/>
    </row>
    <row r="23" spans="1:256" ht="38.25" x14ac:dyDescent="0.2">
      <c r="A23" s="20" t="s">
        <v>15</v>
      </c>
      <c r="B23" s="21" t="s">
        <v>47</v>
      </c>
      <c r="E23" s="4"/>
      <c r="F23" s="4"/>
      <c r="G23" s="53"/>
    </row>
    <row r="24" spans="1:256" ht="63.75" x14ac:dyDescent="0.2">
      <c r="A24" s="20" t="s">
        <v>16</v>
      </c>
      <c r="B24" s="21" t="s">
        <v>48</v>
      </c>
      <c r="E24" s="4"/>
      <c r="F24" s="4"/>
      <c r="G24" s="53"/>
    </row>
    <row r="25" spans="1:256" ht="38.25" x14ac:dyDescent="0.2">
      <c r="A25" s="20" t="s">
        <v>17</v>
      </c>
      <c r="B25" s="12" t="s">
        <v>86</v>
      </c>
      <c r="C25" s="9"/>
      <c r="E25" s="4"/>
      <c r="F25" s="4"/>
      <c r="G25" s="53"/>
    </row>
    <row r="26" spans="1:256" ht="25.5" x14ac:dyDescent="0.2">
      <c r="A26" s="20" t="s">
        <v>18</v>
      </c>
      <c r="B26" s="21" t="s">
        <v>28</v>
      </c>
      <c r="E26" s="4"/>
      <c r="F26" s="4"/>
      <c r="G26" s="53"/>
    </row>
    <row r="27" spans="1:256" x14ac:dyDescent="0.2">
      <c r="A27" s="20" t="s">
        <v>32</v>
      </c>
      <c r="B27" s="54" t="s">
        <v>46</v>
      </c>
      <c r="G27" s="53"/>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2023-07-10T19:44:19Z</cp:lastPrinted>
  <dcterms:created xsi:type="dcterms:W3CDTF">2006-04-18T17:38:46Z</dcterms:created>
  <dcterms:modified xsi:type="dcterms:W3CDTF">2023-08-14T14:15:56Z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