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23-23 - Eventual Aquisição de Materiais Odontológicos - SMS\"/>
    </mc:Choice>
  </mc:AlternateContent>
  <xr:revisionPtr revIDLastSave="0" documentId="13_ncr:1_{12728F6B-5BAC-4557-A00E-4F995823BE30}"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Preços'!$A$11:$G$224</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l="1"/>
  <c r="G188" i="1"/>
  <c r="G189" i="1"/>
  <c r="G190" i="1"/>
  <c r="G191" i="1"/>
  <c r="G192" i="1"/>
  <c r="G193" i="1"/>
  <c r="G194" i="1"/>
  <c r="G195" i="1"/>
  <c r="G196" i="1"/>
  <c r="G197" i="1"/>
  <c r="G198" i="1"/>
  <c r="G199" i="1"/>
  <c r="G200" i="1"/>
  <c r="G201" i="1"/>
  <c r="G202" i="1"/>
  <c r="G203" i="1"/>
  <c r="G204" i="1"/>
  <c r="G205" i="1"/>
  <c r="G206" i="1"/>
  <c r="G207" i="1"/>
  <c r="G208" i="1"/>
  <c r="G209" i="1"/>
  <c r="G210" i="1"/>
  <c r="G13" i="1"/>
  <c r="A218" i="1" l="1"/>
  <c r="A219" i="1"/>
  <c r="A220" i="1"/>
  <c r="A221" i="1"/>
  <c r="A222" i="1"/>
  <c r="A223" i="1"/>
  <c r="A224" i="1"/>
  <c r="A217" i="1"/>
  <c r="E6" i="1"/>
  <c r="A4" i="1"/>
  <c r="A215" i="1"/>
  <c r="A216" i="1"/>
  <c r="A214" i="1"/>
  <c r="A213" i="1"/>
  <c r="A6" i="1"/>
  <c r="A5" i="1"/>
  <c r="A3" i="1"/>
  <c r="F212" i="1" l="1"/>
</calcChain>
</file>

<file path=xl/sharedStrings.xml><?xml version="1.0" encoding="utf-8"?>
<sst xmlns="http://schemas.openxmlformats.org/spreadsheetml/2006/main" count="454" uniqueCount="266">
  <si>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</si>
  <si>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</si>
  <si>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</si>
  <si>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</si>
  <si>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</si>
  <si>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</si>
  <si>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</si>
  <si>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</si>
  <si>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</si>
  <si>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</si>
  <si>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</si>
  <si>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</si>
  <si>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</si>
  <si>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</si>
  <si>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</si>
  <si>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</si>
  <si>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</si>
  <si>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</si>
  <si>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</si>
  <si>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</si>
  <si>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</si>
  <si>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</si>
  <si>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</si>
  <si>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</si>
  <si>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</si>
  <si>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</si>
  <si>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</si>
  <si>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</si>
  <si>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</si>
  <si>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</si>
  <si>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</si>
  <si>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</si>
  <si>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</si>
  <si>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</si>
  <si>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</si>
  <si>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</si>
  <si>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</si>
  <si>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</si>
  <si>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</si>
  <si>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</si>
  <si>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</si>
  <si>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</si>
  <si>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</si>
  <si>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</si>
  <si>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</si>
  <si>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</si>
  <si>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</si>
  <si>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</si>
  <si>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</si>
  <si>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Prazo da Ata: 12 meses a contar de sua assinatura.</t>
  </si>
  <si>
    <t>ÁCIDO GEL P/ CONDICIONAMENTO DE ESMALTE 37% - SERINGA C/ 3G</t>
  </si>
  <si>
    <t>AGENTE DE UNIÃO (ADESIVO P/ ESMALTE E DENTINA) MONOCOMPONENTE FOTOPOLIMERIZÁVEL - FRASCO C/ 5ML</t>
  </si>
  <si>
    <t>FRA</t>
  </si>
  <si>
    <t>ÁGUA DESTILADA GALÃO DE 5 LITROS</t>
  </si>
  <si>
    <t>GAL</t>
  </si>
  <si>
    <t>AGULHA GENGIVAL P/ ANESTESIA CURTA CX COM 100 UNIDADES</t>
  </si>
  <si>
    <t>CX</t>
  </si>
  <si>
    <t>ALAVANCAS SELDIN (BANDEIRINHA) KIT</t>
  </si>
  <si>
    <t>KIT</t>
  </si>
  <si>
    <t>ÁLCOOL 70% LITRO</t>
  </si>
  <si>
    <t>L</t>
  </si>
  <si>
    <t>ÁLCOOL GEL 70% FRASCO COM VÁLVULA PUMP (440 A 500 ML)</t>
  </si>
  <si>
    <t xml:space="preserve">ALGINATO PARA MOLDAGEM </t>
  </si>
  <si>
    <t>PCT</t>
  </si>
  <si>
    <t>ALGODÃO HIDRÓFILO ROLO 500 G</t>
  </si>
  <si>
    <t>ROL</t>
  </si>
  <si>
    <t>ANESTÉSICO INJETÁVEL CLORIDRATO DE LIDOCAÍNA 3% - CX C/ 50UND</t>
  </si>
  <si>
    <t>ANESTÉSICO INJETÁVEL CLORIDRATO DE LIDOCAÍNA SEM VASO CONSTRUCTOR 2%</t>
  </si>
  <si>
    <t>ANESTÉSICO INJETÁVEL CLORIDRATO DE PRILOCAÍNA 3% - C/ FELIPRESSINA - CX C/ 50UND</t>
  </si>
  <si>
    <t>ANESTÉSICO TÓPICO BENZOCAÍNA 5% (TIPO BENZOTOP, TOPEX) POT C/ 12G</t>
  </si>
  <si>
    <t>POT</t>
  </si>
  <si>
    <t>ARTICULADOR DE CHARNEIRA TOTAL</t>
  </si>
  <si>
    <t xml:space="preserve">AVENTAL MANGA LONGA DESCARTÁVEL EM TNT C/ ELÁSTICO NO PUNHO GRAMATURA 40 PCT COM 10 UNIDADES </t>
  </si>
  <si>
    <t>BABADOR DESCARTÁVEL PACOTE COM 100 UNIDADES</t>
  </si>
  <si>
    <t>BANDEJA CLÍNICA INOX AUTOCLAVÁVEL TAMANHO APROXIMADO 22 X 12 X 1,5 CM</t>
  </si>
  <si>
    <t>BARREIRA GENGIVAL FOTOPOLIMERIZÁVEL (SERINGA)</t>
  </si>
  <si>
    <t>TUB</t>
  </si>
  <si>
    <t>BORRACHA PARA ACABAMENTO E POLIMENTO DE RESINA FOTO PARA CONTRA-ÂNGULO COM MANDRIL MONTADO</t>
  </si>
  <si>
    <t>BROCA CIRÚRGICA ZECRIA</t>
  </si>
  <si>
    <t>BROCA DE AÇO ESFÉRICA BAIXA ROTAÇÃO Nº 1</t>
  </si>
  <si>
    <t>BROCA DE AÇO ESFÉRICA BAIXA ROTAÇÃO Nº 2</t>
  </si>
  <si>
    <t>BROCA DE AÇO ESFÉRICA BAIXA ROTAÇÃO Nº 3</t>
  </si>
  <si>
    <t>BROCA DE AÇO ESFÉRICA BAIXA ROTAÇÃO Nº 4</t>
  </si>
  <si>
    <t>BROCA DIAMANTADA Nº 1034</t>
  </si>
  <si>
    <t>BROCA DIAMANTADA Nº 1035</t>
  </si>
  <si>
    <t>BROCA DIAMANTADA P/ ALTA ROTAÇÃO Nº 1011</t>
  </si>
  <si>
    <t>BROCA DIAMANTADA P/ ALTA ROTAÇÃO Nº 1012</t>
  </si>
  <si>
    <t>BROCA DIAMANTADA P/ ALTA ROTAÇÃO Nº 1013</t>
  </si>
  <si>
    <t>BROCA DIAMANTADA P/ ALTA ROTAÇÃO Nº 1014</t>
  </si>
  <si>
    <t>BROCA DIAMANTADA P/ ALTA ROTAÇÃO Nº 1015</t>
  </si>
  <si>
    <t>BROCA DIAMANTADA P/ ALTA ROTAÇÃO Nº 1091</t>
  </si>
  <si>
    <t>BROCA DIAMANTADA P/ ALTA ROTAÇÃO Nº 1092</t>
  </si>
  <si>
    <t>BROCA DIAMANTADA P/ ALTA ROTAÇÃO Nº 1093</t>
  </si>
  <si>
    <t>BROCA DIAMANTADA P/ ALTA ROTAÇÃO Nº 1095</t>
  </si>
  <si>
    <t>BROCA DIAMANTADA P/ ALTA ROTAÇÃO Nº 2135</t>
  </si>
  <si>
    <t>BROCA DIAMANTADA P/ ALTA ROTAÇÃO Nº 3017 HL</t>
  </si>
  <si>
    <t>BROCA DIAMANTADA P/ ALTA ROTAÇÃO Nº 3018 HL</t>
  </si>
  <si>
    <t>BROCA MAXICUT</t>
  </si>
  <si>
    <t>BROCA P/ ACABAMENTO ULTRA FINA Nº 3168 - PÊRA</t>
  </si>
  <si>
    <t>BROCA P/ ACABAMENTO ULTRA-FINA Nº 3118 FF - CHAMA</t>
  </si>
  <si>
    <t>BROCA P/ ACABAMENTO ULTRA-FINA Nº 3195 FF - PONTA DE LANÇA</t>
  </si>
  <si>
    <t>BROCA P/ POLIMENTO ALTA ROTAÇÃO TIPO SHOFU PONTA DE LANÇA</t>
  </si>
  <si>
    <t>CABO PARA ESPELHO ODONTOLÓGICO</t>
  </si>
  <si>
    <t>CÂMARA ESCURA PARA REVELAÇÃO DE PELÍCULAS ODONTOLÓGICAS</t>
  </si>
  <si>
    <t>CANETA DE ALTA ROTAÇÃO (TURBINA) TRIJATO, PUSH BUTTON</t>
  </si>
  <si>
    <t>CAPSULAS DE ALMÁLGAMA 1 PORÇÃO - POTE COM 500 CAPSULAS</t>
  </si>
  <si>
    <t>CAPSULAS DE ALMÁLGAMA 2 PORÇÕES - POTE COM 500 CAPSULAS</t>
  </si>
  <si>
    <t>CARBONO P/ OCLUSÃO - BLOCO C/ 12 FOLHAS</t>
  </si>
  <si>
    <t>BLC</t>
  </si>
  <si>
    <t>CARPULE PARA ANESTESIA EM AÇO INOX</t>
  </si>
  <si>
    <t>CATALISADOR PARA SILICONE DE CONDENSAÇÃO LEVE</t>
  </si>
  <si>
    <t>CÊRA 7 EM LÂMINAS CX C/ 18 LÂMINAS</t>
  </si>
  <si>
    <t>CÊRA UTILIDADE CX C/ 05 LÂMINAS</t>
  </si>
  <si>
    <t>CIMENTO CIRÚRGICO KIT PÓ E LÍQUIDO (KIT DA MESMA MARCA)</t>
  </si>
  <si>
    <t>CIMENTO DE FOSFATO DE ZINCO PÓ  E LIQ. (KIT DA MESMA MARCA)</t>
  </si>
  <si>
    <t xml:space="preserve">CIMENTO ENDODONTÍCO OBTURADOR DE CANAIS À BASE DE ÓXIDO DE ZINCO E EUGENOL </t>
  </si>
  <si>
    <t xml:space="preserve">CIMENTO ENDODONTÍCO OBTURADOR DE CANAIS COM HIDRÓXIDO DE CÁLCIO </t>
  </si>
  <si>
    <t>CIMENTO HIDRÓXIDO DE CÁLCIO (KIT COMPOSIÇAO RADIOPACA C/ PASTA BASE E CATALISADORA) TIPO HIDRO C</t>
  </si>
  <si>
    <t>CIMENTO RESINOSO DUAL (BASE + CATALISADOR) - KIT DE SERINGAS</t>
  </si>
  <si>
    <t>CIMENTO TEMPORÁRIO À BASE DE ÓXIDO DE ZINCO E EUGENOL (PRESA RÁPIDA) PÓ E LÍQUIDO (KIT DA MESMA MARCA) - TIPO PULPOSAN</t>
  </si>
  <si>
    <t>COMPRESSA DE GASE 7,5 X 7,5 - 8 DOBRAS - 13 FIOS (PACOTE C/ 500 UNIDADES)</t>
  </si>
  <si>
    <t>CONE DE GUTA PERCHA  CALIBRADO P/ ENDO 1ª SÉRIE (15 A 40)</t>
  </si>
  <si>
    <t>CONE DE GUTA PERCHA ACESSÓRIO P/ ENDO TIPO F</t>
  </si>
  <si>
    <t>CONE DE GUTA PERCHA ACESSÓRIO P/ ENDO TIPO FF</t>
  </si>
  <si>
    <t>CONE DE GUTA PERCHA ACESSÓRIO P/ ENDO TIPO FM</t>
  </si>
  <si>
    <t>CONE DE GUTA PERCHA ACESSÓRIO P/ ENDO TIPO M</t>
  </si>
  <si>
    <t>CONE DE GUTA PERCHA ACESSÓRIO P/ ENDO TIPO R7</t>
  </si>
  <si>
    <t>CONE DE GUTA PERCHA ACESSÓRIO P/ ENDO TIPO R8</t>
  </si>
  <si>
    <t>CONE DE GUTA PERCHA CALIBRADO P/ ENDO 2ª SÉRIE (45 A 80)</t>
  </si>
  <si>
    <t>CONE DE GUTA PERCHA TAMANHO EL (EXTRA-LARGER)</t>
  </si>
  <si>
    <t xml:space="preserve">CONE DE GUTA PERCHA TAMANHO FM </t>
  </si>
  <si>
    <t>CONE DE GUTA PERCHA TAMANHO M</t>
  </si>
  <si>
    <t>CONE DE PAPEL ABSORVENTE 1ª SÉRIE (15 A 40)</t>
  </si>
  <si>
    <t>CONE DE PAPEL ABSORVENTE 2ª SÉRIE (45 A 80)</t>
  </si>
  <si>
    <t>CONE DE PAPEL ABSORVENTE PARA ENDODONTIA TAMANHO M</t>
  </si>
  <si>
    <t>CONTRA ÂNGULO INTRA</t>
  </si>
  <si>
    <t>CREME DENTAL TUBO PEQUENO 50G</t>
  </si>
  <si>
    <t>CUNHA DE MADEIRA DESCARTÁVEL CAIXA COM 100 UNIDADES</t>
  </si>
  <si>
    <t>CURSOR P/ LIMA ENDODÔNTICA</t>
  </si>
  <si>
    <t>DENTE 2D 66 SUPERIOR</t>
  </si>
  <si>
    <t>DENTE 3 M 66 INFERIOR</t>
  </si>
  <si>
    <t>DENTE 32 L 66 SUPERIOR</t>
  </si>
  <si>
    <t>DENTE 32 M 66 INFERIOR</t>
  </si>
  <si>
    <t>DENTE 32 M 66 SUPERIOR</t>
  </si>
  <si>
    <t>DESSENSIBILIZANTE DENTINÁRIO À BASE DE NITRATO DE POTÁSSIO 5% E FLUORETO DE SÓDIO 2% EM GEL - SERINGA COM 2,5G</t>
  </si>
  <si>
    <t xml:space="preserve">EDTA </t>
  </si>
  <si>
    <t>VID</t>
  </si>
  <si>
    <t>ENDO PTC OU ENDOQUEL (PERÓXIDO DE URÉIA)</t>
  </si>
  <si>
    <t>ESCAVADOR Nº 5 (COLHER DE DENTINA)</t>
  </si>
  <si>
    <t>ESCOVA DE ROBSON P/ CONTRA-ÂNGULO</t>
  </si>
  <si>
    <t>ESCOVA DENTAL INFANTIL MACIA</t>
  </si>
  <si>
    <t>ESPAÇADOR DIGITAL 1ª SÉRIE (15 A 40)</t>
  </si>
  <si>
    <t xml:space="preserve">CX </t>
  </si>
  <si>
    <t>ESPÁTULA LECRON</t>
  </si>
  <si>
    <t xml:space="preserve">ESPÁTULA N º 1 </t>
  </si>
  <si>
    <t>ESPÁTULA SINDESMÓTOMO CIRÚRGICO</t>
  </si>
  <si>
    <t>ESPELHO PLANO ODONTOLÓGICO - Nº 5</t>
  </si>
  <si>
    <t xml:space="preserve">EUCALIPTOL  </t>
  </si>
  <si>
    <t>EXTIRPA NERVO 1ª SÉRIE (15 A 40)</t>
  </si>
  <si>
    <t>FILL CANAL  (CIMENTO OBTURADOR DE CANAIS) PÓ E LÍQUIDO (KIT DA MESMA MARCA)</t>
  </si>
  <si>
    <t>FILME PVC ROLO CABO GIRATÓRIO 12 CM X 120 M</t>
  </si>
  <si>
    <t xml:space="preserve">FIO DE SUTURA AGULHADO (SEDA OU ALGODÃO) 3-0 C/ AGULHA DE SEÇÃO CIRCULAR DE 2 CM </t>
  </si>
  <si>
    <t>FIO DE SUTURA AGULHADO NYLON 3-0 C/ AGULHA DE SEÇÃO CIRCULAR DE 2 CM CAIXA COM 24 ENVELOPES</t>
  </si>
  <si>
    <t>FIO DENTAL C/ 100M</t>
  </si>
  <si>
    <t>FIXADOR P/ RX ODONTOLOGICO FRASCO COM 475ML</t>
  </si>
  <si>
    <t>FLÚOR GEL NEUTRO P/ APLICAÇÃO TÓPICA (1 MINUTO) FRASCO C/ 200ML</t>
  </si>
  <si>
    <t>FORMOCRESOL - VIDRO C/ 10ML</t>
  </si>
  <si>
    <t>GESSO BRANCO TIPO I - PCTE C/ 1 KG</t>
  </si>
  <si>
    <t>GESSO PEDRA AMARELO - PCTE C/ 1 KG</t>
  </si>
  <si>
    <t>GRAMPO PARA REVELAÇÃO DE PELÍCULA ODONTOLÓGICA (COLGADURA)</t>
  </si>
  <si>
    <t>HEMOSTÁTICO TÓPICO LÍQUIDO</t>
  </si>
  <si>
    <t>HIDRÓXIDO DE CÁLCIO PA</t>
  </si>
  <si>
    <t>HIPOCLORITO DE SÓDIO 2,5 % - LITRO</t>
  </si>
  <si>
    <t>IONÔMERO DE VIDRO P/ RESTAURAÇÃO PÓ E LÍQUIDO (KIT DA MESMA MARCA, TIPO MAXION)</t>
  </si>
  <si>
    <t>JOGO DE ALAVANCAS APEXO PONTA SERRILHADA, LIGA DE AÇO INOXIDÁVEL DE ALTA QUALIDADE, AUTOCLAVÁVEL - KIT COM 03 (Nº 301, 302 E 303)</t>
  </si>
  <si>
    <t>JG</t>
  </si>
  <si>
    <t>JOGO DE MOLDEIRAS LISAS PARA ADULTOS DENTADOS</t>
  </si>
  <si>
    <t>LÂMINA PARA BISTURI ESTÉRIL Nº 15 CX COM 100 UNIDADES</t>
  </si>
  <si>
    <t xml:space="preserve">LAMPARINA TIPO HANAL </t>
  </si>
  <si>
    <t>LENÇOL DE BORRACHA PARA ISOLAMENTO ABSOLUTO - TAMANHO 13,5 X 13,5 CM - CAIXA COM 26 UNIDADES</t>
  </si>
  <si>
    <t>LIMA EASY S - LIMAS PRODUZIDAS EM LIGA DE NITI COM TRATAMENTO TÉRMICO CM- KIT COM 04 MODELOS - 25 MM</t>
  </si>
  <si>
    <t>LIMA EASY S - LIMAS PRODUZIDAS EM LIGA DE NITI COM TRATAMENTO TÉRMICO CM- KIT COM 04 MODELOS - 31 MM</t>
  </si>
  <si>
    <t>LIMA ENDODÔNTICA TIPO HEDSTROEN FLEXO FILE 1ª SÉRIE (15 A 40)  (25MM)</t>
  </si>
  <si>
    <t>LIMA ENDODÔNTICA TIPO HEDSTROEN FLEXO FILE 2ª SÉRIE (45 A 80)  (25MM)</t>
  </si>
  <si>
    <t>LIMA ENDODÔNTICA TIPO KERR FLEXO FILE 1ª SÉRIE (15 A 40) (25MM)</t>
  </si>
  <si>
    <t>LIMA ENDODÔNTICA TIPO KERR FLEXO FILE 1ª SÉRIE (15 A 40) (31MM)</t>
  </si>
  <si>
    <t>LIMA ENDODÔNTICA TIPO KERR FLEXO FILE 2ª SÉRIE (45 A 80) (25MM)</t>
  </si>
  <si>
    <t>LIMA ENDODÔNTICA TIPO KERR FLEXO FILE 2ª SÉRIE (45 A 80) (31MM)</t>
  </si>
  <si>
    <t>LIMA ENDODÔNTICA TIPO KERR FLEXO FILE Nº 08 (25MM)</t>
  </si>
  <si>
    <t>LIMA ENDODÔNTICA TIPO KERR FLEXO FILE Nº 08 (31MM)</t>
  </si>
  <si>
    <t>LIMA ENDODÔNTICA TIPO KERR FLEXO FILE Nº 10 (25MM)</t>
  </si>
  <si>
    <t>LIMA ENDODÔNTICA TIPO KERR FLEXO FILE Nº 10 (31MM)</t>
  </si>
  <si>
    <t>LIMA ENDODÔNTICA TIPO KERR FLEXO FILE Nº 15 (25MM)</t>
  </si>
  <si>
    <t>LIMA ENDODÔNTICA TIPO KERR FLEXO FILE Nº 15 (31MM)</t>
  </si>
  <si>
    <t>LÍQUIDO P/ ESTERILIZAÇÃO QUÍMICA À BASE DE FORMALDEÍDO (SOLUÇÃO PRONTA P/ USO)TIPO GERMEKILL OU GERME- RIO - GALÃO C/ 5000 ML</t>
  </si>
  <si>
    <t>LUVA DESCARTÁVEL PARA PROCEDIMENTO TAM. G CX COM 100 UNIDADES</t>
  </si>
  <si>
    <t>LUVA DESCARTÁVEL PARA PROCEDIMENTO TAM. M CX COM 100 UNIDADES</t>
  </si>
  <si>
    <t>LUVA DESCARTÁVEL PARA PROCEDIMENTO TAM. P CX COM 100 UNIDADES</t>
  </si>
  <si>
    <t>LUVA DESCARTÁVEL PARA PROCEDIMENTO TAM. PP CX COM 100 UNIDADES</t>
  </si>
  <si>
    <t>MÁSCARA DESCARTÁVEL TRIPLA CAMADA COM ELÁSTICO CAIXA COM 50 UND</t>
  </si>
  <si>
    <t>MÁSCARA N95</t>
  </si>
  <si>
    <t>MÁSCARA PFF2</t>
  </si>
  <si>
    <t>MATRIZ DE AÇO 5MM - ROLO C/ 0,5 M</t>
  </si>
  <si>
    <t>MATRIZ DE AÇO 7MM - ROLO C/ 0,5 M</t>
  </si>
  <si>
    <t>MICRO MOTOR INTRA</t>
  </si>
  <si>
    <t>MICROBUSH APLICADOR DESCARTÁVEL EMBALAGEM TUBO COM 100 UNIDADES - FINO</t>
  </si>
  <si>
    <t>MICROBUSH APLICADOR DESCARTÁVEL EMBALAGEM TUBO COM 100 UNIDADES - REGULAR</t>
  </si>
  <si>
    <t>MUFLA PARA LABORATÓRIO DE PRÓTESE</t>
  </si>
  <si>
    <t>OBTURADOR PROVISÓRIO FOTOPOLIMERIZÁVEL SERINGA</t>
  </si>
  <si>
    <t>OBTURADOR PROVISÓRIO POTE COM 25 GRAMAS</t>
  </si>
  <si>
    <t>ÓCULOS DE PROTEÇÃO COM LENTE TRANSPARENTE</t>
  </si>
  <si>
    <t>ÓLEO LUBRIFICANTE PARA ALTA E BAIXA ROTAÇÃO - SPRAY COM 200 ML</t>
  </si>
  <si>
    <t>ÓXIDO DE ZINCO E EUGENOL (KIT DA MESMA MARCA)</t>
  </si>
  <si>
    <t>PAPEL GRAU CIRÚRGICO 10 X 100</t>
  </si>
  <si>
    <t>PAPEL GRAU CIRÚRGICO 15 X 100</t>
  </si>
  <si>
    <t>PAPEL GRAU CIRÚRGICO 20 X 100</t>
  </si>
  <si>
    <t>PAPEL GRAU CIRÚRGICO 50 X 100</t>
  </si>
  <si>
    <t>PARAMONOCLOROFENOL CANFORADO VIDRO</t>
  </si>
  <si>
    <t xml:space="preserve">PASTA PROFILÁTICA C/ FLÚOR </t>
  </si>
  <si>
    <t>PEDRA BRANCA MONTADA TIPO PÊRA PARA PRÓTESE</t>
  </si>
  <si>
    <t>PEDRA BRANCA MONTADA TIPO TRONCO CÔNICA PARA PRÓTESE</t>
  </si>
  <si>
    <t>PELÍCULA P/ RX ODONTOLÓGICO (FILME PERIAPICIAL TIPO KODAK) - CX C/ 150 UND</t>
  </si>
  <si>
    <t xml:space="preserve">PINÇA CLÍNICA P/ ALGODÃO </t>
  </si>
  <si>
    <t>PINO DE FIBRA DE VIDRO Nº 0,5 CAIXA</t>
  </si>
  <si>
    <t>PINO DE FIBRA DE VIDRO Nº 1 CAIXA</t>
  </si>
  <si>
    <t>PLACA CRISTAL PARA PLASTIFICADORA 2MM</t>
  </si>
  <si>
    <t>PORTA MATRIZ DE AÇO TIPO IVORY</t>
  </si>
  <si>
    <t>PORTA-AGULHA MAYO 14 CM</t>
  </si>
  <si>
    <t>PORTA-AGULHA MAYO 17 CM</t>
  </si>
  <si>
    <t>POSICIONADOR PARA PELÍCULA RADIOGRÁFICA ODONTOLÓGICA</t>
  </si>
  <si>
    <t>POTE DAPPEN PLÁSTICO</t>
  </si>
  <si>
    <t xml:space="preserve">POTE DAPPEN VIDRO </t>
  </si>
  <si>
    <t>PRENSA PARA LABORATÓRIO</t>
  </si>
  <si>
    <t>RESINA ACRÍLICA PÓ AUTOPOLIMERIZANTE ROSA CLARO VID C/ 450 GR</t>
  </si>
  <si>
    <t xml:space="preserve">RESINA FOTO NANOHÍBRIDA - SERINGA C/ 4G - COR A1 P/ DENTINA </t>
  </si>
  <si>
    <t>RESINA FOTO NANOHÍBRIDA - SERINGA C/ 4G - COR A2 P/ DENTINA</t>
  </si>
  <si>
    <t>RESINA FOTO NANOHÍBRIDA - SERINGA C/ 4G - COR A3 P/ DENTINA</t>
  </si>
  <si>
    <t>RESINA FOTO NANOHÍBRIDA - SERINGA C/ 4G - COR A3,5 P/ DENTINA</t>
  </si>
  <si>
    <t>REVELADOR PARA RX ODONTOLÓGICO FRASCO COM 475ML</t>
  </si>
  <si>
    <t>ROLETE DE ALGODÃO PACOTE COM 100 UND</t>
  </si>
  <si>
    <t>ROLO DE PAPEL ALUMÍNIO COM SERRA METÁLICA NA CAIXA TAM 12 CM X 80 MM</t>
  </si>
  <si>
    <t>SABONETE LÍQUIDO GERMICIDA GALÃO COM 05 LITROS</t>
  </si>
  <si>
    <t>SELANTE P/ CICATRÍCULAS E FISSURAS FOTOPOLIMERIZÁVEL</t>
  </si>
  <si>
    <t>SILANO VIDRO</t>
  </si>
  <si>
    <t>SILICONE DE CONDENSAÇÃO PASTA LEVE</t>
  </si>
  <si>
    <t>SOLUÇÃO DE CLOREXIDINE (NOPLAK,PERIOGAR OU SIMILAR) FRASCO COM 1100 ML</t>
  </si>
  <si>
    <t>SONDA EXPLORADORA CLÍNICA Nº 5</t>
  </si>
  <si>
    <t>SUGADOR CIRÚRGICO ESTÉRIL DESCATÁVEL CX COM 20 UNIDADES</t>
  </si>
  <si>
    <t>SUGADOR DE SALIVA DESCARTÁVEL</t>
  </si>
  <si>
    <t>SUGADOR ENDODÔNTICO DESCARTÁVEL</t>
  </si>
  <si>
    <t>TAÇA DE BORRACHA P/ PROFILAXIA</t>
  </si>
  <si>
    <t>TESOURA CIRÚRGICA PONTA RETA FINA 11 CM</t>
  </si>
  <si>
    <t>TESOURA CIRÚRGICA PONTA RETA FINA 14 CM</t>
  </si>
  <si>
    <t>TIRA DE LIXA DE POLIÉSTER C/ CENTRO NEUTRO TIPO 3M CX COM 50 UND</t>
  </si>
  <si>
    <t>TIRA DE LIXA METÁLICA P/ AMÁLG. 4MM</t>
  </si>
  <si>
    <t>TIRA DE LIXA METÁLICA P/ AMÁLG. 6MM</t>
  </si>
  <si>
    <t>TIRA DE POLIÉSTER (MATRIZ) C/ 50 UM</t>
  </si>
  <si>
    <t>TOUCA DESCARTÁVEL COM ELÁSTICO PACOTE COM 100 UND</t>
  </si>
  <si>
    <t>TRICRESOL FORMALINA</t>
  </si>
  <si>
    <t>VASELINA SÓLIDA POTE DE 90G A 100G</t>
  </si>
  <si>
    <t>VERNIZ CAVITÁRIO C/ FLÚOR 10 ML</t>
  </si>
  <si>
    <t>PREGÃO ELETRÔNICO Nº 123/2023</t>
  </si>
  <si>
    <t>PROCESSO ADMINISTRATIVO N° 2581/2023 de 18/07/2023</t>
  </si>
  <si>
    <t>EVENTUAL AQUISIÇÃO DE MATERIAIS ODONTOLÓGICOS - SRP</t>
  </si>
  <si>
    <t>O pagamento do objeto de que trata o PREGÃO ELETRÔNICO 123/2023, será efetuado pela Tesouraria da Secretaria Municipal de Saúde de Sumidouro.</t>
  </si>
  <si>
    <t>Abertura das Propostas: 06/10/2023,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</si>
</sst>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441495</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353878"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2581/23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24"/>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2.140625" style="1" customWidth="1"/>
    <col min="4" max="4" width="8" style="1" customWidth="1"/>
    <col min="5" max="6" width="10.140625" style="13" customWidth="1"/>
    <col min="7" max="7" width="11"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123/2023  -  ABERTURA DAS PROPOSTAS: 06/10/2023, ÀS 09:00HS</v>
      </c>
      <c r="B3" s="72"/>
      <c r="C3" s="72"/>
      <c r="D3" s="72"/>
      <c r="E3" s="72"/>
      <c r="F3" s="72"/>
      <c r="G3" s="72"/>
    </row>
    <row r="4" spans="1:11" x14ac:dyDescent="0.2">
      <c r="A4" s="73" t="str">
        <f>Dados!B3</f>
        <v>EVENTUAL AQUISIÇÃO DE MATERIAIS ODONTOLÓGICOS - SRP</v>
      </c>
      <c r="B4" s="73"/>
      <c r="C4" s="73"/>
      <c r="D4" s="73"/>
      <c r="E4" s="73"/>
      <c r="F4" s="73"/>
      <c r="G4" s="73"/>
    </row>
    <row r="5" spans="1:11" x14ac:dyDescent="0.2">
      <c r="A5" s="72" t="str">
        <f>Dados!B2</f>
        <v>PROCESSO ADMINISTRATIVO N° 2581/2023 de 18/07/2023</v>
      </c>
      <c r="B5" s="72"/>
      <c r="C5" s="72"/>
      <c r="D5" s="72"/>
      <c r="E5" s="72"/>
      <c r="F5" s="72"/>
      <c r="G5" s="72"/>
    </row>
    <row r="6" spans="1:11" x14ac:dyDescent="0.2">
      <c r="A6" s="51" t="str">
        <f>Dados!B7</f>
        <v>MENOR PREÇO POR ITEM</v>
      </c>
      <c r="B6" s="51"/>
      <c r="C6" s="70" t="s">
        <v>29</v>
      </c>
      <c r="D6" s="70"/>
      <c r="E6" s="71">
        <f>Dados!B8</f>
        <v>592571.54000000015</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8"/>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50</v>
      </c>
      <c r="C13" s="34" t="s">
        <v>5</v>
      </c>
      <c r="D13" s="48">
        <v>180</v>
      </c>
      <c r="E13" s="50">
        <v>5.74</v>
      </c>
      <c r="F13" s="57"/>
      <c r="G13" s="35" t="str">
        <f>IF(F13="","",IF(ISTEXT(F13),"NC",F13*D13))</f>
        <v/>
      </c>
      <c r="H13" s="40"/>
      <c r="K13" s="7"/>
    </row>
    <row r="14" spans="1:11" s="8" customFormat="1" ht="22.5" x14ac:dyDescent="0.2">
      <c r="A14" s="33">
        <v>2</v>
      </c>
      <c r="B14" s="31" t="s">
        <v>51</v>
      </c>
      <c r="C14" s="34" t="s">
        <v>52</v>
      </c>
      <c r="D14" s="48">
        <v>100</v>
      </c>
      <c r="E14" s="50">
        <v>46.18</v>
      </c>
      <c r="F14" s="57"/>
      <c r="G14" s="35" t="str">
        <f t="shared" ref="G14:G77" si="0">IF(F14="","",IF(ISTEXT(F14),"NC",F14*D14))</f>
        <v/>
      </c>
      <c r="H14" s="40"/>
      <c r="K14" s="7"/>
    </row>
    <row r="15" spans="1:11" s="8" customFormat="1" ht="11.25" x14ac:dyDescent="0.2">
      <c r="A15" s="33">
        <v>3</v>
      </c>
      <c r="B15" s="31" t="s">
        <v>53</v>
      </c>
      <c r="C15" s="34" t="s">
        <v>54</v>
      </c>
      <c r="D15" s="48">
        <v>50</v>
      </c>
      <c r="E15" s="50">
        <v>13.32</v>
      </c>
      <c r="F15" s="57"/>
      <c r="G15" s="35" t="str">
        <f t="shared" si="0"/>
        <v/>
      </c>
      <c r="H15" s="40"/>
      <c r="K15" s="7"/>
    </row>
    <row r="16" spans="1:11" s="8" customFormat="1" ht="11.25" x14ac:dyDescent="0.2">
      <c r="A16" s="33">
        <v>4</v>
      </c>
      <c r="B16" s="31" t="s">
        <v>55</v>
      </c>
      <c r="C16" s="34" t="s">
        <v>56</v>
      </c>
      <c r="D16" s="48">
        <v>100</v>
      </c>
      <c r="E16" s="50">
        <v>40.1</v>
      </c>
      <c r="F16" s="57"/>
      <c r="G16" s="35" t="str">
        <f t="shared" si="0"/>
        <v/>
      </c>
      <c r="H16" s="40"/>
      <c r="K16" s="7"/>
    </row>
    <row r="17" spans="1:11" s="8" customFormat="1" ht="11.25" x14ac:dyDescent="0.2">
      <c r="A17" s="33">
        <v>5</v>
      </c>
      <c r="B17" s="31" t="s">
        <v>57</v>
      </c>
      <c r="C17" s="34" t="s">
        <v>58</v>
      </c>
      <c r="D17" s="48">
        <v>20</v>
      </c>
      <c r="E17" s="50">
        <v>91.19</v>
      </c>
      <c r="F17" s="57"/>
      <c r="G17" s="35" t="str">
        <f t="shared" si="0"/>
        <v/>
      </c>
      <c r="H17" s="40"/>
      <c r="K17" s="7"/>
    </row>
    <row r="18" spans="1:11" s="8" customFormat="1" ht="11.25" x14ac:dyDescent="0.2">
      <c r="A18" s="33">
        <v>6</v>
      </c>
      <c r="B18" s="31" t="s">
        <v>59</v>
      </c>
      <c r="C18" s="34" t="s">
        <v>60</v>
      </c>
      <c r="D18" s="48">
        <v>100</v>
      </c>
      <c r="E18" s="50">
        <v>13.17</v>
      </c>
      <c r="F18" s="57"/>
      <c r="G18" s="35" t="str">
        <f t="shared" si="0"/>
        <v/>
      </c>
      <c r="H18" s="40"/>
      <c r="K18" s="7"/>
    </row>
    <row r="19" spans="1:11" s="8" customFormat="1" ht="11.25" x14ac:dyDescent="0.2">
      <c r="A19" s="33">
        <v>7</v>
      </c>
      <c r="B19" s="31" t="s">
        <v>61</v>
      </c>
      <c r="C19" s="34" t="s">
        <v>52</v>
      </c>
      <c r="D19" s="48">
        <v>100</v>
      </c>
      <c r="E19" s="50">
        <v>10.18</v>
      </c>
      <c r="F19" s="57"/>
      <c r="G19" s="35" t="str">
        <f t="shared" si="0"/>
        <v/>
      </c>
      <c r="H19" s="40"/>
      <c r="K19" s="7"/>
    </row>
    <row r="20" spans="1:11" s="8" customFormat="1" ht="11.25" x14ac:dyDescent="0.2">
      <c r="A20" s="33">
        <v>8</v>
      </c>
      <c r="B20" s="31" t="s">
        <v>62</v>
      </c>
      <c r="C20" s="34" t="s">
        <v>63</v>
      </c>
      <c r="D20" s="48">
        <v>50</v>
      </c>
      <c r="E20" s="50">
        <v>45.27</v>
      </c>
      <c r="F20" s="57"/>
      <c r="G20" s="35" t="str">
        <f t="shared" si="0"/>
        <v/>
      </c>
      <c r="H20" s="40"/>
      <c r="K20" s="7"/>
    </row>
    <row r="21" spans="1:11" s="8" customFormat="1" ht="11.25" x14ac:dyDescent="0.2">
      <c r="A21" s="33">
        <v>9</v>
      </c>
      <c r="B21" s="31" t="s">
        <v>64</v>
      </c>
      <c r="C21" s="34" t="s">
        <v>65</v>
      </c>
      <c r="D21" s="48">
        <v>50</v>
      </c>
      <c r="E21" s="50">
        <v>25.69</v>
      </c>
      <c r="F21" s="57"/>
      <c r="G21" s="35" t="str">
        <f t="shared" si="0"/>
        <v/>
      </c>
      <c r="H21" s="40"/>
      <c r="K21" s="7"/>
    </row>
    <row r="22" spans="1:11" s="8" customFormat="1" ht="11.25" x14ac:dyDescent="0.2">
      <c r="A22" s="33">
        <v>10</v>
      </c>
      <c r="B22" s="31" t="s">
        <v>66</v>
      </c>
      <c r="C22" s="34" t="s">
        <v>56</v>
      </c>
      <c r="D22" s="48">
        <v>200</v>
      </c>
      <c r="E22" s="50">
        <v>94.96</v>
      </c>
      <c r="F22" s="57"/>
      <c r="G22" s="35" t="str">
        <f t="shared" si="0"/>
        <v/>
      </c>
      <c r="H22" s="40"/>
      <c r="K22" s="7"/>
    </row>
    <row r="23" spans="1:11" s="8" customFormat="1" ht="22.5" x14ac:dyDescent="0.2">
      <c r="A23" s="33">
        <v>11</v>
      </c>
      <c r="B23" s="31" t="s">
        <v>67</v>
      </c>
      <c r="C23" s="34" t="s">
        <v>56</v>
      </c>
      <c r="D23" s="48">
        <v>50</v>
      </c>
      <c r="E23" s="50">
        <v>260.14</v>
      </c>
      <c r="F23" s="57"/>
      <c r="G23" s="35" t="str">
        <f t="shared" si="0"/>
        <v/>
      </c>
      <c r="H23" s="40"/>
      <c r="K23" s="7"/>
    </row>
    <row r="24" spans="1:11" s="8" customFormat="1" ht="22.5" x14ac:dyDescent="0.2">
      <c r="A24" s="33">
        <v>12</v>
      </c>
      <c r="B24" s="31" t="s">
        <v>68</v>
      </c>
      <c r="C24" s="34" t="s">
        <v>56</v>
      </c>
      <c r="D24" s="48">
        <v>200</v>
      </c>
      <c r="E24" s="50">
        <v>166.75</v>
      </c>
      <c r="F24" s="57"/>
      <c r="G24" s="35" t="str">
        <f t="shared" si="0"/>
        <v/>
      </c>
      <c r="H24" s="40"/>
      <c r="K24" s="7"/>
    </row>
    <row r="25" spans="1:11" s="8" customFormat="1" ht="22.5" x14ac:dyDescent="0.2">
      <c r="A25" s="33">
        <v>13</v>
      </c>
      <c r="B25" s="31" t="s">
        <v>69</v>
      </c>
      <c r="C25" s="34" t="s">
        <v>70</v>
      </c>
      <c r="D25" s="48">
        <v>50</v>
      </c>
      <c r="E25" s="50">
        <v>15.67</v>
      </c>
      <c r="F25" s="57"/>
      <c r="G25" s="35" t="str">
        <f t="shared" si="0"/>
        <v/>
      </c>
      <c r="H25" s="40"/>
      <c r="K25" s="7"/>
    </row>
    <row r="26" spans="1:11" s="8" customFormat="1" ht="11.25" x14ac:dyDescent="0.2">
      <c r="A26" s="33">
        <v>14</v>
      </c>
      <c r="B26" s="31" t="s">
        <v>71</v>
      </c>
      <c r="C26" s="34" t="s">
        <v>5</v>
      </c>
      <c r="D26" s="48">
        <v>5</v>
      </c>
      <c r="E26" s="50">
        <v>188.47</v>
      </c>
      <c r="F26" s="57"/>
      <c r="G26" s="35" t="str">
        <f t="shared" si="0"/>
        <v/>
      </c>
      <c r="H26" s="40"/>
      <c r="K26" s="7"/>
    </row>
    <row r="27" spans="1:11" s="8" customFormat="1" ht="22.5" x14ac:dyDescent="0.2">
      <c r="A27" s="33">
        <v>15</v>
      </c>
      <c r="B27" s="31" t="s">
        <v>72</v>
      </c>
      <c r="C27" s="34" t="s">
        <v>63</v>
      </c>
      <c r="D27" s="48">
        <v>500</v>
      </c>
      <c r="E27" s="50">
        <v>57.79</v>
      </c>
      <c r="F27" s="57"/>
      <c r="G27" s="35" t="str">
        <f t="shared" si="0"/>
        <v/>
      </c>
      <c r="H27" s="40"/>
      <c r="K27" s="7"/>
    </row>
    <row r="28" spans="1:11" s="8" customFormat="1" ht="11.25" x14ac:dyDescent="0.2">
      <c r="A28" s="33">
        <v>16</v>
      </c>
      <c r="B28" s="31" t="s">
        <v>73</v>
      </c>
      <c r="C28" s="34" t="s">
        <v>63</v>
      </c>
      <c r="D28" s="48">
        <v>100</v>
      </c>
      <c r="E28" s="50">
        <v>21.92</v>
      </c>
      <c r="F28" s="57"/>
      <c r="G28" s="35" t="str">
        <f t="shared" si="0"/>
        <v/>
      </c>
      <c r="H28" s="40"/>
      <c r="K28" s="7"/>
    </row>
    <row r="29" spans="1:11" s="8" customFormat="1" ht="22.5" x14ac:dyDescent="0.2">
      <c r="A29" s="33">
        <v>17</v>
      </c>
      <c r="B29" s="31" t="s">
        <v>74</v>
      </c>
      <c r="C29" s="34" t="s">
        <v>5</v>
      </c>
      <c r="D29" s="48">
        <v>100</v>
      </c>
      <c r="E29" s="50">
        <v>48.09</v>
      </c>
      <c r="F29" s="57"/>
      <c r="G29" s="35" t="str">
        <f t="shared" si="0"/>
        <v/>
      </c>
      <c r="H29" s="40"/>
      <c r="K29" s="7"/>
    </row>
    <row r="30" spans="1:11" s="8" customFormat="1" ht="11.25" x14ac:dyDescent="0.2">
      <c r="A30" s="33">
        <v>18</v>
      </c>
      <c r="B30" s="31" t="s">
        <v>75</v>
      </c>
      <c r="C30" s="34" t="s">
        <v>76</v>
      </c>
      <c r="D30" s="48">
        <v>50</v>
      </c>
      <c r="E30" s="50">
        <v>18.27</v>
      </c>
      <c r="F30" s="57"/>
      <c r="G30" s="35" t="str">
        <f t="shared" si="0"/>
        <v/>
      </c>
      <c r="H30" s="40"/>
      <c r="K30" s="7"/>
    </row>
    <row r="31" spans="1:11" s="8" customFormat="1" ht="22.5" x14ac:dyDescent="0.2">
      <c r="A31" s="33">
        <v>19</v>
      </c>
      <c r="B31" s="31" t="s">
        <v>77</v>
      </c>
      <c r="C31" s="34" t="s">
        <v>5</v>
      </c>
      <c r="D31" s="48">
        <v>50</v>
      </c>
      <c r="E31" s="50">
        <v>48.06</v>
      </c>
      <c r="F31" s="57"/>
      <c r="G31" s="35" t="str">
        <f t="shared" si="0"/>
        <v/>
      </c>
      <c r="H31" s="40"/>
      <c r="K31" s="7"/>
    </row>
    <row r="32" spans="1:11" s="8" customFormat="1" ht="11.25" x14ac:dyDescent="0.2">
      <c r="A32" s="33">
        <v>20</v>
      </c>
      <c r="B32" s="31" t="s">
        <v>78</v>
      </c>
      <c r="C32" s="34" t="s">
        <v>5</v>
      </c>
      <c r="D32" s="48">
        <v>30</v>
      </c>
      <c r="E32" s="50">
        <v>22.13</v>
      </c>
      <c r="F32" s="57"/>
      <c r="G32" s="35" t="str">
        <f t="shared" si="0"/>
        <v/>
      </c>
      <c r="H32" s="40"/>
      <c r="K32" s="7"/>
    </row>
    <row r="33" spans="1:11" s="8" customFormat="1" ht="11.25" x14ac:dyDescent="0.2">
      <c r="A33" s="33">
        <v>21</v>
      </c>
      <c r="B33" s="31" t="s">
        <v>79</v>
      </c>
      <c r="C33" s="34" t="s">
        <v>5</v>
      </c>
      <c r="D33" s="48">
        <v>50</v>
      </c>
      <c r="E33" s="50">
        <v>8.69</v>
      </c>
      <c r="F33" s="57"/>
      <c r="G33" s="35" t="str">
        <f t="shared" si="0"/>
        <v/>
      </c>
      <c r="H33" s="40"/>
      <c r="K33" s="7"/>
    </row>
    <row r="34" spans="1:11" s="8" customFormat="1" ht="11.25" x14ac:dyDescent="0.2">
      <c r="A34" s="33">
        <v>22</v>
      </c>
      <c r="B34" s="31" t="s">
        <v>80</v>
      </c>
      <c r="C34" s="34" t="s">
        <v>5</v>
      </c>
      <c r="D34" s="48">
        <v>50</v>
      </c>
      <c r="E34" s="50">
        <v>9.39</v>
      </c>
      <c r="F34" s="57"/>
      <c r="G34" s="35" t="str">
        <f t="shared" si="0"/>
        <v/>
      </c>
      <c r="H34" s="40"/>
      <c r="K34" s="7"/>
    </row>
    <row r="35" spans="1:11" s="8" customFormat="1" ht="11.25" x14ac:dyDescent="0.2">
      <c r="A35" s="33">
        <v>23</v>
      </c>
      <c r="B35" s="31" t="s">
        <v>81</v>
      </c>
      <c r="C35" s="34" t="s">
        <v>5</v>
      </c>
      <c r="D35" s="48">
        <v>50</v>
      </c>
      <c r="E35" s="50">
        <v>9.35</v>
      </c>
      <c r="F35" s="57"/>
      <c r="G35" s="35" t="str">
        <f t="shared" si="0"/>
        <v/>
      </c>
      <c r="H35" s="40"/>
      <c r="K35" s="7"/>
    </row>
    <row r="36" spans="1:11" s="8" customFormat="1" ht="11.25" x14ac:dyDescent="0.2">
      <c r="A36" s="33">
        <v>24</v>
      </c>
      <c r="B36" s="31" t="s">
        <v>82</v>
      </c>
      <c r="C36" s="34" t="s">
        <v>5</v>
      </c>
      <c r="D36" s="48">
        <v>50</v>
      </c>
      <c r="E36" s="50">
        <v>9.4</v>
      </c>
      <c r="F36" s="57"/>
      <c r="G36" s="35" t="str">
        <f t="shared" si="0"/>
        <v/>
      </c>
      <c r="H36" s="40"/>
      <c r="K36" s="7"/>
    </row>
    <row r="37" spans="1:11" s="8" customFormat="1" ht="11.25" x14ac:dyDescent="0.2">
      <c r="A37" s="33">
        <v>25</v>
      </c>
      <c r="B37" s="31" t="s">
        <v>83</v>
      </c>
      <c r="C37" s="34" t="s">
        <v>5</v>
      </c>
      <c r="D37" s="48">
        <v>50</v>
      </c>
      <c r="E37" s="50">
        <v>5.26</v>
      </c>
      <c r="F37" s="57"/>
      <c r="G37" s="35" t="str">
        <f t="shared" si="0"/>
        <v/>
      </c>
      <c r="H37" s="40"/>
      <c r="K37" s="7"/>
    </row>
    <row r="38" spans="1:11" s="8" customFormat="1" ht="11.25" x14ac:dyDescent="0.2">
      <c r="A38" s="33">
        <v>26</v>
      </c>
      <c r="B38" s="31" t="s">
        <v>84</v>
      </c>
      <c r="C38" s="34" t="s">
        <v>5</v>
      </c>
      <c r="D38" s="48">
        <v>50</v>
      </c>
      <c r="E38" s="50">
        <v>5.27</v>
      </c>
      <c r="F38" s="57"/>
      <c r="G38" s="35" t="str">
        <f t="shared" si="0"/>
        <v/>
      </c>
      <c r="H38" s="40"/>
      <c r="K38" s="7"/>
    </row>
    <row r="39" spans="1:11" s="8" customFormat="1" ht="11.25" x14ac:dyDescent="0.2">
      <c r="A39" s="33">
        <v>27</v>
      </c>
      <c r="B39" s="31" t="s">
        <v>85</v>
      </c>
      <c r="C39" s="34" t="s">
        <v>5</v>
      </c>
      <c r="D39" s="48">
        <v>100</v>
      </c>
      <c r="E39" s="50">
        <v>6.45</v>
      </c>
      <c r="F39" s="57"/>
      <c r="G39" s="35" t="str">
        <f t="shared" si="0"/>
        <v/>
      </c>
      <c r="H39" s="40"/>
      <c r="K39" s="7"/>
    </row>
    <row r="40" spans="1:11" s="8" customFormat="1" ht="11.25" x14ac:dyDescent="0.2">
      <c r="A40" s="33">
        <v>28</v>
      </c>
      <c r="B40" s="31" t="s">
        <v>86</v>
      </c>
      <c r="C40" s="34" t="s">
        <v>5</v>
      </c>
      <c r="D40" s="48">
        <v>100</v>
      </c>
      <c r="E40" s="50">
        <v>6.43</v>
      </c>
      <c r="F40" s="57"/>
      <c r="G40" s="35" t="str">
        <f t="shared" si="0"/>
        <v/>
      </c>
      <c r="H40" s="40"/>
      <c r="K40" s="7"/>
    </row>
    <row r="41" spans="1:11" s="8" customFormat="1" ht="11.25" x14ac:dyDescent="0.2">
      <c r="A41" s="33">
        <v>29</v>
      </c>
      <c r="B41" s="31" t="s">
        <v>87</v>
      </c>
      <c r="C41" s="34" t="s">
        <v>5</v>
      </c>
      <c r="D41" s="48">
        <v>100</v>
      </c>
      <c r="E41" s="50">
        <v>6.18</v>
      </c>
      <c r="F41" s="57"/>
      <c r="G41" s="35" t="str">
        <f t="shared" si="0"/>
        <v/>
      </c>
      <c r="H41" s="40"/>
      <c r="K41" s="7"/>
    </row>
    <row r="42" spans="1:11" s="8" customFormat="1" ht="11.25" x14ac:dyDescent="0.2">
      <c r="A42" s="33">
        <v>30</v>
      </c>
      <c r="B42" s="31" t="s">
        <v>88</v>
      </c>
      <c r="C42" s="34" t="s">
        <v>5</v>
      </c>
      <c r="D42" s="48">
        <v>100</v>
      </c>
      <c r="E42" s="50">
        <v>6.23</v>
      </c>
      <c r="F42" s="57"/>
      <c r="G42" s="35" t="str">
        <f t="shared" si="0"/>
        <v/>
      </c>
      <c r="H42" s="40"/>
      <c r="K42" s="7"/>
    </row>
    <row r="43" spans="1:11" s="8" customFormat="1" ht="11.25" x14ac:dyDescent="0.2">
      <c r="A43" s="33">
        <v>31</v>
      </c>
      <c r="B43" s="31" t="s">
        <v>89</v>
      </c>
      <c r="C43" s="34" t="s">
        <v>5</v>
      </c>
      <c r="D43" s="48">
        <v>100</v>
      </c>
      <c r="E43" s="50">
        <v>7.19</v>
      </c>
      <c r="F43" s="57"/>
      <c r="G43" s="35" t="str">
        <f t="shared" si="0"/>
        <v/>
      </c>
      <c r="H43" s="40"/>
      <c r="K43" s="7"/>
    </row>
    <row r="44" spans="1:11" s="8" customFormat="1" ht="11.25" x14ac:dyDescent="0.2">
      <c r="A44" s="33">
        <v>32</v>
      </c>
      <c r="B44" s="31" t="s">
        <v>90</v>
      </c>
      <c r="C44" s="34" t="s">
        <v>5</v>
      </c>
      <c r="D44" s="48">
        <v>100</v>
      </c>
      <c r="E44" s="50">
        <v>6.99</v>
      </c>
      <c r="F44" s="57"/>
      <c r="G44" s="35" t="str">
        <f t="shared" si="0"/>
        <v/>
      </c>
      <c r="H44" s="40"/>
      <c r="K44" s="7"/>
    </row>
    <row r="45" spans="1:11" s="8" customFormat="1" ht="11.25" x14ac:dyDescent="0.2">
      <c r="A45" s="33">
        <v>33</v>
      </c>
      <c r="B45" s="31" t="s">
        <v>91</v>
      </c>
      <c r="C45" s="34" t="s">
        <v>5</v>
      </c>
      <c r="D45" s="48">
        <v>100</v>
      </c>
      <c r="E45" s="50">
        <v>7.39</v>
      </c>
      <c r="F45" s="57"/>
      <c r="G45" s="35" t="str">
        <f t="shared" si="0"/>
        <v/>
      </c>
      <c r="H45" s="40"/>
      <c r="K45" s="7"/>
    </row>
    <row r="46" spans="1:11" s="8" customFormat="1" ht="11.25" x14ac:dyDescent="0.2">
      <c r="A46" s="33">
        <v>34</v>
      </c>
      <c r="B46" s="31" t="s">
        <v>92</v>
      </c>
      <c r="C46" s="34" t="s">
        <v>5</v>
      </c>
      <c r="D46" s="48">
        <v>100</v>
      </c>
      <c r="E46" s="50">
        <v>7.39</v>
      </c>
      <c r="F46" s="57"/>
      <c r="G46" s="35" t="str">
        <f t="shared" si="0"/>
        <v/>
      </c>
      <c r="H46" s="40"/>
      <c r="K46" s="7"/>
    </row>
    <row r="47" spans="1:11" s="8" customFormat="1" ht="11.25" x14ac:dyDescent="0.2">
      <c r="A47" s="33">
        <v>35</v>
      </c>
      <c r="B47" s="31" t="s">
        <v>93</v>
      </c>
      <c r="C47" s="34" t="s">
        <v>5</v>
      </c>
      <c r="D47" s="48">
        <v>100</v>
      </c>
      <c r="E47" s="50">
        <v>6.42</v>
      </c>
      <c r="F47" s="57"/>
      <c r="G47" s="35" t="str">
        <f t="shared" si="0"/>
        <v/>
      </c>
      <c r="H47" s="40"/>
      <c r="K47" s="7"/>
    </row>
    <row r="48" spans="1:11" s="8" customFormat="1" ht="11.25" x14ac:dyDescent="0.2">
      <c r="A48" s="33">
        <v>36</v>
      </c>
      <c r="B48" s="31" t="s">
        <v>94</v>
      </c>
      <c r="C48" s="34" t="s">
        <v>5</v>
      </c>
      <c r="D48" s="48">
        <v>100</v>
      </c>
      <c r="E48" s="50">
        <v>7.78</v>
      </c>
      <c r="F48" s="57"/>
      <c r="G48" s="35" t="str">
        <f t="shared" si="0"/>
        <v/>
      </c>
      <c r="H48" s="40"/>
      <c r="K48" s="7"/>
    </row>
    <row r="49" spans="1:11" s="8" customFormat="1" ht="11.25" x14ac:dyDescent="0.2">
      <c r="A49" s="33">
        <v>37</v>
      </c>
      <c r="B49" s="31" t="s">
        <v>95</v>
      </c>
      <c r="C49" s="34" t="s">
        <v>5</v>
      </c>
      <c r="D49" s="48">
        <v>100</v>
      </c>
      <c r="E49" s="50">
        <v>8.33</v>
      </c>
      <c r="F49" s="57"/>
      <c r="G49" s="35" t="str">
        <f t="shared" si="0"/>
        <v/>
      </c>
      <c r="H49" s="40"/>
      <c r="K49" s="7"/>
    </row>
    <row r="50" spans="1:11" s="8" customFormat="1" ht="11.25" x14ac:dyDescent="0.2">
      <c r="A50" s="33">
        <v>38</v>
      </c>
      <c r="B50" s="31" t="s">
        <v>96</v>
      </c>
      <c r="C50" s="34" t="s">
        <v>5</v>
      </c>
      <c r="D50" s="48">
        <v>100</v>
      </c>
      <c r="E50" s="50">
        <v>8.2799999999999994</v>
      </c>
      <c r="F50" s="57"/>
      <c r="G50" s="35" t="str">
        <f t="shared" si="0"/>
        <v/>
      </c>
      <c r="H50" s="40"/>
      <c r="K50" s="7"/>
    </row>
    <row r="51" spans="1:11" s="8" customFormat="1" ht="11.25" x14ac:dyDescent="0.2">
      <c r="A51" s="33">
        <v>39</v>
      </c>
      <c r="B51" s="31" t="s">
        <v>97</v>
      </c>
      <c r="C51" s="34" t="s">
        <v>5</v>
      </c>
      <c r="D51" s="48">
        <v>20</v>
      </c>
      <c r="E51" s="50">
        <v>82.11</v>
      </c>
      <c r="F51" s="57"/>
      <c r="G51" s="35" t="str">
        <f t="shared" si="0"/>
        <v/>
      </c>
      <c r="H51" s="40"/>
      <c r="K51" s="7"/>
    </row>
    <row r="52" spans="1:11" s="8" customFormat="1" ht="11.25" x14ac:dyDescent="0.2">
      <c r="A52" s="33">
        <v>40</v>
      </c>
      <c r="B52" s="31" t="s">
        <v>98</v>
      </c>
      <c r="C52" s="34" t="s">
        <v>5</v>
      </c>
      <c r="D52" s="48">
        <v>100</v>
      </c>
      <c r="E52" s="50">
        <v>4.76</v>
      </c>
      <c r="F52" s="57"/>
      <c r="G52" s="35" t="str">
        <f t="shared" si="0"/>
        <v/>
      </c>
      <c r="H52" s="40"/>
      <c r="K52" s="7"/>
    </row>
    <row r="53" spans="1:11" s="8" customFormat="1" ht="11.25" x14ac:dyDescent="0.2">
      <c r="A53" s="33">
        <v>41</v>
      </c>
      <c r="B53" s="31" t="s">
        <v>99</v>
      </c>
      <c r="C53" s="34" t="s">
        <v>5</v>
      </c>
      <c r="D53" s="48">
        <v>100</v>
      </c>
      <c r="E53" s="50">
        <v>5.03</v>
      </c>
      <c r="F53" s="57"/>
      <c r="G53" s="35" t="str">
        <f t="shared" si="0"/>
        <v/>
      </c>
      <c r="H53" s="40"/>
      <c r="K53" s="7"/>
    </row>
    <row r="54" spans="1:11" s="8" customFormat="1" ht="11.25" x14ac:dyDescent="0.2">
      <c r="A54" s="33">
        <v>42</v>
      </c>
      <c r="B54" s="31" t="s">
        <v>100</v>
      </c>
      <c r="C54" s="34" t="s">
        <v>5</v>
      </c>
      <c r="D54" s="48">
        <v>100</v>
      </c>
      <c r="E54" s="50">
        <v>5.03</v>
      </c>
      <c r="F54" s="57"/>
      <c r="G54" s="35" t="str">
        <f t="shared" si="0"/>
        <v/>
      </c>
      <c r="H54" s="40"/>
      <c r="K54" s="7"/>
    </row>
    <row r="55" spans="1:11" s="8" customFormat="1" ht="11.25" x14ac:dyDescent="0.2">
      <c r="A55" s="33">
        <v>43</v>
      </c>
      <c r="B55" s="31" t="s">
        <v>101</v>
      </c>
      <c r="C55" s="34" t="s">
        <v>5</v>
      </c>
      <c r="D55" s="48">
        <v>100</v>
      </c>
      <c r="E55" s="50">
        <v>25.32</v>
      </c>
      <c r="F55" s="57"/>
      <c r="G55" s="35" t="str">
        <f t="shared" si="0"/>
        <v/>
      </c>
      <c r="H55" s="40"/>
      <c r="K55" s="7"/>
    </row>
    <row r="56" spans="1:11" s="8" customFormat="1" ht="11.25" x14ac:dyDescent="0.2">
      <c r="A56" s="33">
        <v>44</v>
      </c>
      <c r="B56" s="31" t="s">
        <v>102</v>
      </c>
      <c r="C56" s="34" t="s">
        <v>5</v>
      </c>
      <c r="D56" s="48">
        <v>200</v>
      </c>
      <c r="E56" s="50">
        <v>5.97</v>
      </c>
      <c r="F56" s="57"/>
      <c r="G56" s="35" t="str">
        <f t="shared" si="0"/>
        <v/>
      </c>
      <c r="H56" s="40"/>
      <c r="K56" s="7"/>
    </row>
    <row r="57" spans="1:11" s="8" customFormat="1" ht="11.25" x14ac:dyDescent="0.2">
      <c r="A57" s="33">
        <v>45</v>
      </c>
      <c r="B57" s="31" t="s">
        <v>103</v>
      </c>
      <c r="C57" s="34" t="s">
        <v>5</v>
      </c>
      <c r="D57" s="48">
        <v>6</v>
      </c>
      <c r="E57" s="50">
        <v>327.60000000000002</v>
      </c>
      <c r="F57" s="57"/>
      <c r="G57" s="35" t="str">
        <f t="shared" si="0"/>
        <v/>
      </c>
      <c r="H57" s="40"/>
      <c r="K57" s="7"/>
    </row>
    <row r="58" spans="1:11" s="8" customFormat="1" ht="11.25" x14ac:dyDescent="0.2">
      <c r="A58" s="33">
        <v>46</v>
      </c>
      <c r="B58" s="31" t="s">
        <v>104</v>
      </c>
      <c r="C58" s="34" t="s">
        <v>5</v>
      </c>
      <c r="D58" s="48">
        <v>20</v>
      </c>
      <c r="E58" s="50">
        <v>961.44</v>
      </c>
      <c r="F58" s="57"/>
      <c r="G58" s="35" t="str">
        <f t="shared" si="0"/>
        <v/>
      </c>
      <c r="H58" s="40"/>
      <c r="K58" s="7"/>
    </row>
    <row r="59" spans="1:11" s="8" customFormat="1" ht="11.25" x14ac:dyDescent="0.2">
      <c r="A59" s="33">
        <v>47</v>
      </c>
      <c r="B59" s="31" t="s">
        <v>105</v>
      </c>
      <c r="C59" s="34" t="s">
        <v>70</v>
      </c>
      <c r="D59" s="48">
        <v>5</v>
      </c>
      <c r="E59" s="50">
        <v>2050</v>
      </c>
      <c r="F59" s="57"/>
      <c r="G59" s="35" t="str">
        <f t="shared" si="0"/>
        <v/>
      </c>
      <c r="H59" s="40"/>
      <c r="K59" s="7"/>
    </row>
    <row r="60" spans="1:11" s="8" customFormat="1" ht="11.25" x14ac:dyDescent="0.2">
      <c r="A60" s="33">
        <v>48</v>
      </c>
      <c r="B60" s="31" t="s">
        <v>106</v>
      </c>
      <c r="C60" s="34" t="s">
        <v>70</v>
      </c>
      <c r="D60" s="48">
        <v>5</v>
      </c>
      <c r="E60" s="50">
        <v>2050</v>
      </c>
      <c r="F60" s="57"/>
      <c r="G60" s="35" t="str">
        <f t="shared" si="0"/>
        <v/>
      </c>
      <c r="H60" s="40"/>
      <c r="K60" s="7"/>
    </row>
    <row r="61" spans="1:11" s="8" customFormat="1" ht="11.25" x14ac:dyDescent="0.2">
      <c r="A61" s="33">
        <v>49</v>
      </c>
      <c r="B61" s="31" t="s">
        <v>107</v>
      </c>
      <c r="C61" s="34" t="s">
        <v>108</v>
      </c>
      <c r="D61" s="48">
        <v>100</v>
      </c>
      <c r="E61" s="50">
        <v>4.3499999999999996</v>
      </c>
      <c r="F61" s="57"/>
      <c r="G61" s="35" t="str">
        <f t="shared" si="0"/>
        <v/>
      </c>
      <c r="H61" s="40"/>
      <c r="K61" s="7"/>
    </row>
    <row r="62" spans="1:11" s="8" customFormat="1" ht="11.25" x14ac:dyDescent="0.2">
      <c r="A62" s="33">
        <v>50</v>
      </c>
      <c r="B62" s="31" t="s">
        <v>109</v>
      </c>
      <c r="C62" s="34" t="s">
        <v>5</v>
      </c>
      <c r="D62" s="48">
        <v>50</v>
      </c>
      <c r="E62" s="50">
        <v>42.04</v>
      </c>
      <c r="F62" s="57"/>
      <c r="G62" s="35" t="str">
        <f t="shared" si="0"/>
        <v/>
      </c>
      <c r="H62" s="40"/>
      <c r="K62" s="7"/>
    </row>
    <row r="63" spans="1:11" s="8" customFormat="1" ht="11.25" x14ac:dyDescent="0.2">
      <c r="A63" s="33">
        <v>51</v>
      </c>
      <c r="B63" s="31" t="s">
        <v>110</v>
      </c>
      <c r="C63" s="34" t="s">
        <v>5</v>
      </c>
      <c r="D63" s="48">
        <v>20</v>
      </c>
      <c r="E63" s="50">
        <v>84.72</v>
      </c>
      <c r="F63" s="57"/>
      <c r="G63" s="35" t="str">
        <f t="shared" si="0"/>
        <v/>
      </c>
      <c r="H63" s="40"/>
      <c r="K63" s="7"/>
    </row>
    <row r="64" spans="1:11" s="8" customFormat="1" ht="11.25" x14ac:dyDescent="0.2">
      <c r="A64" s="33">
        <v>52</v>
      </c>
      <c r="B64" s="31" t="s">
        <v>111</v>
      </c>
      <c r="C64" s="34" t="s">
        <v>56</v>
      </c>
      <c r="D64" s="48">
        <v>20</v>
      </c>
      <c r="E64" s="50">
        <v>29.64</v>
      </c>
      <c r="F64" s="57"/>
      <c r="G64" s="35" t="str">
        <f t="shared" si="0"/>
        <v/>
      </c>
      <c r="H64" s="40"/>
      <c r="K64" s="7"/>
    </row>
    <row r="65" spans="1:11" s="8" customFormat="1" ht="11.25" x14ac:dyDescent="0.2">
      <c r="A65" s="33">
        <v>53</v>
      </c>
      <c r="B65" s="31" t="s">
        <v>112</v>
      </c>
      <c r="C65" s="34" t="s">
        <v>56</v>
      </c>
      <c r="D65" s="48">
        <v>20</v>
      </c>
      <c r="E65" s="50">
        <v>30.65</v>
      </c>
      <c r="F65" s="57"/>
      <c r="G65" s="35" t="str">
        <f t="shared" si="0"/>
        <v/>
      </c>
      <c r="H65" s="40"/>
      <c r="K65" s="7"/>
    </row>
    <row r="66" spans="1:11" s="8" customFormat="1" ht="11.25" x14ac:dyDescent="0.2">
      <c r="A66" s="33">
        <v>54</v>
      </c>
      <c r="B66" s="31" t="s">
        <v>113</v>
      </c>
      <c r="C66" s="34" t="s">
        <v>58</v>
      </c>
      <c r="D66" s="48">
        <v>10</v>
      </c>
      <c r="E66" s="50">
        <v>44.18</v>
      </c>
      <c r="F66" s="57"/>
      <c r="G66" s="35" t="str">
        <f t="shared" si="0"/>
        <v/>
      </c>
      <c r="H66" s="40"/>
      <c r="K66" s="7"/>
    </row>
    <row r="67" spans="1:11" s="8" customFormat="1" ht="11.25" x14ac:dyDescent="0.2">
      <c r="A67" s="33">
        <v>55</v>
      </c>
      <c r="B67" s="31" t="s">
        <v>114</v>
      </c>
      <c r="C67" s="34" t="s">
        <v>58</v>
      </c>
      <c r="D67" s="48">
        <v>20</v>
      </c>
      <c r="E67" s="50">
        <v>51.2</v>
      </c>
      <c r="F67" s="57"/>
      <c r="G67" s="35" t="str">
        <f t="shared" si="0"/>
        <v/>
      </c>
      <c r="H67" s="40"/>
      <c r="K67" s="7"/>
    </row>
    <row r="68" spans="1:11" s="8" customFormat="1" ht="22.5" x14ac:dyDescent="0.2">
      <c r="A68" s="33">
        <v>56</v>
      </c>
      <c r="B68" s="31" t="s">
        <v>115</v>
      </c>
      <c r="C68" s="34" t="s">
        <v>52</v>
      </c>
      <c r="D68" s="48">
        <v>30</v>
      </c>
      <c r="E68" s="50">
        <v>44.41</v>
      </c>
      <c r="F68" s="57"/>
      <c r="G68" s="35" t="str">
        <f t="shared" si="0"/>
        <v/>
      </c>
      <c r="H68" s="40"/>
      <c r="K68" s="7"/>
    </row>
    <row r="69" spans="1:11" s="8" customFormat="1" ht="22.5" x14ac:dyDescent="0.2">
      <c r="A69" s="33">
        <v>57</v>
      </c>
      <c r="B69" s="31" t="s">
        <v>116</v>
      </c>
      <c r="C69" s="34" t="s">
        <v>52</v>
      </c>
      <c r="D69" s="48">
        <v>30</v>
      </c>
      <c r="E69" s="50">
        <v>54.44</v>
      </c>
      <c r="F69" s="57"/>
      <c r="G69" s="35" t="str">
        <f t="shared" si="0"/>
        <v/>
      </c>
      <c r="H69" s="40"/>
      <c r="K69" s="7"/>
    </row>
    <row r="70" spans="1:11" s="8" customFormat="1" ht="22.5" x14ac:dyDescent="0.2">
      <c r="A70" s="33">
        <v>58</v>
      </c>
      <c r="B70" s="31" t="s">
        <v>117</v>
      </c>
      <c r="C70" s="34" t="s">
        <v>58</v>
      </c>
      <c r="D70" s="48">
        <v>50</v>
      </c>
      <c r="E70" s="50">
        <v>54.44</v>
      </c>
      <c r="F70" s="57"/>
      <c r="G70" s="35" t="str">
        <f t="shared" si="0"/>
        <v/>
      </c>
      <c r="H70" s="40"/>
      <c r="K70" s="7"/>
    </row>
    <row r="71" spans="1:11" s="8" customFormat="1" ht="11.25" x14ac:dyDescent="0.2">
      <c r="A71" s="33">
        <v>59</v>
      </c>
      <c r="B71" s="31" t="s">
        <v>118</v>
      </c>
      <c r="C71" s="34" t="s">
        <v>58</v>
      </c>
      <c r="D71" s="48">
        <v>20</v>
      </c>
      <c r="E71" s="50">
        <v>100</v>
      </c>
      <c r="F71" s="57"/>
      <c r="G71" s="35" t="str">
        <f t="shared" si="0"/>
        <v/>
      </c>
      <c r="H71" s="40"/>
      <c r="K71" s="7"/>
    </row>
    <row r="72" spans="1:11" s="8" customFormat="1" ht="22.5" x14ac:dyDescent="0.2">
      <c r="A72" s="33">
        <v>60</v>
      </c>
      <c r="B72" s="31" t="s">
        <v>119</v>
      </c>
      <c r="C72" s="34" t="s">
        <v>58</v>
      </c>
      <c r="D72" s="48">
        <v>50</v>
      </c>
      <c r="E72" s="50">
        <v>34.049999999999997</v>
      </c>
      <c r="F72" s="57"/>
      <c r="G72" s="35" t="str">
        <f t="shared" si="0"/>
        <v/>
      </c>
      <c r="H72" s="40"/>
      <c r="K72" s="7"/>
    </row>
    <row r="73" spans="1:11" s="8" customFormat="1" ht="22.5" x14ac:dyDescent="0.2">
      <c r="A73" s="33">
        <v>61</v>
      </c>
      <c r="B73" s="31" t="s">
        <v>120</v>
      </c>
      <c r="C73" s="34" t="s">
        <v>63</v>
      </c>
      <c r="D73" s="48">
        <v>100</v>
      </c>
      <c r="E73" s="50">
        <v>35.549999999999997</v>
      </c>
      <c r="F73" s="57"/>
      <c r="G73" s="35" t="str">
        <f t="shared" si="0"/>
        <v/>
      </c>
      <c r="H73" s="40"/>
      <c r="K73" s="7"/>
    </row>
    <row r="74" spans="1:11" s="8" customFormat="1" ht="11.25" x14ac:dyDescent="0.2">
      <c r="A74" s="33">
        <v>62</v>
      </c>
      <c r="B74" s="31" t="s">
        <v>121</v>
      </c>
      <c r="C74" s="34" t="s">
        <v>56</v>
      </c>
      <c r="D74" s="48">
        <v>20</v>
      </c>
      <c r="E74" s="50">
        <v>37.08</v>
      </c>
      <c r="F74" s="57"/>
      <c r="G74" s="35" t="str">
        <f t="shared" si="0"/>
        <v/>
      </c>
      <c r="H74" s="40"/>
      <c r="K74" s="7"/>
    </row>
    <row r="75" spans="1:11" s="8" customFormat="1" ht="11.25" x14ac:dyDescent="0.2">
      <c r="A75" s="33">
        <v>63</v>
      </c>
      <c r="B75" s="31" t="s">
        <v>122</v>
      </c>
      <c r="C75" s="34" t="s">
        <v>56</v>
      </c>
      <c r="D75" s="48">
        <v>20</v>
      </c>
      <c r="E75" s="50">
        <v>33.78</v>
      </c>
      <c r="F75" s="57"/>
      <c r="G75" s="35" t="str">
        <f t="shared" si="0"/>
        <v/>
      </c>
      <c r="H75" s="40"/>
      <c r="K75" s="7"/>
    </row>
    <row r="76" spans="1:11" s="8" customFormat="1" ht="11.25" x14ac:dyDescent="0.2">
      <c r="A76" s="33">
        <v>64</v>
      </c>
      <c r="B76" s="31" t="s">
        <v>123</v>
      </c>
      <c r="C76" s="34" t="s">
        <v>56</v>
      </c>
      <c r="D76" s="48">
        <v>20</v>
      </c>
      <c r="E76" s="50">
        <v>33.78</v>
      </c>
      <c r="F76" s="57"/>
      <c r="G76" s="35" t="str">
        <f t="shared" si="0"/>
        <v/>
      </c>
      <c r="H76" s="40"/>
      <c r="K76" s="7"/>
    </row>
    <row r="77" spans="1:11" s="8" customFormat="1" ht="11.25" x14ac:dyDescent="0.2">
      <c r="A77" s="33">
        <v>65</v>
      </c>
      <c r="B77" s="31" t="s">
        <v>124</v>
      </c>
      <c r="C77" s="34" t="s">
        <v>56</v>
      </c>
      <c r="D77" s="48">
        <v>20</v>
      </c>
      <c r="E77" s="50">
        <v>34.6</v>
      </c>
      <c r="F77" s="57"/>
      <c r="G77" s="35" t="str">
        <f t="shared" si="0"/>
        <v/>
      </c>
      <c r="H77" s="40"/>
      <c r="K77" s="7"/>
    </row>
    <row r="78" spans="1:11" s="8" customFormat="1" ht="11.25" x14ac:dyDescent="0.2">
      <c r="A78" s="33">
        <v>66</v>
      </c>
      <c r="B78" s="31" t="s">
        <v>125</v>
      </c>
      <c r="C78" s="34" t="s">
        <v>56</v>
      </c>
      <c r="D78" s="48">
        <v>20</v>
      </c>
      <c r="E78" s="50">
        <v>33.15</v>
      </c>
      <c r="F78" s="57"/>
      <c r="G78" s="35" t="str">
        <f t="shared" ref="G78:G141" si="1">IF(F78="","",IF(ISTEXT(F78),"NC",F78*D78))</f>
        <v/>
      </c>
      <c r="H78" s="40"/>
      <c r="K78" s="7"/>
    </row>
    <row r="79" spans="1:11" s="8" customFormat="1" ht="11.25" x14ac:dyDescent="0.2">
      <c r="A79" s="33">
        <v>67</v>
      </c>
      <c r="B79" s="31" t="s">
        <v>126</v>
      </c>
      <c r="C79" s="34" t="s">
        <v>56</v>
      </c>
      <c r="D79" s="48">
        <v>20</v>
      </c>
      <c r="E79" s="50">
        <v>37.57</v>
      </c>
      <c r="F79" s="57"/>
      <c r="G79" s="35" t="str">
        <f t="shared" si="1"/>
        <v/>
      </c>
      <c r="H79" s="40"/>
      <c r="K79" s="7"/>
    </row>
    <row r="80" spans="1:11" s="8" customFormat="1" ht="11.25" x14ac:dyDescent="0.2">
      <c r="A80" s="33">
        <v>68</v>
      </c>
      <c r="B80" s="31" t="s">
        <v>127</v>
      </c>
      <c r="C80" s="34" t="s">
        <v>56</v>
      </c>
      <c r="D80" s="48">
        <v>20</v>
      </c>
      <c r="E80" s="50">
        <v>37.22</v>
      </c>
      <c r="F80" s="57"/>
      <c r="G80" s="35" t="str">
        <f t="shared" si="1"/>
        <v/>
      </c>
      <c r="H80" s="40"/>
      <c r="K80" s="7"/>
    </row>
    <row r="81" spans="1:11" s="8" customFormat="1" ht="11.25" x14ac:dyDescent="0.2">
      <c r="A81" s="33">
        <v>69</v>
      </c>
      <c r="B81" s="31" t="s">
        <v>128</v>
      </c>
      <c r="C81" s="34" t="s">
        <v>56</v>
      </c>
      <c r="D81" s="48">
        <v>20</v>
      </c>
      <c r="E81" s="50">
        <v>35.79</v>
      </c>
      <c r="F81" s="57"/>
      <c r="G81" s="35" t="str">
        <f t="shared" si="1"/>
        <v/>
      </c>
      <c r="H81" s="40"/>
      <c r="K81" s="7"/>
    </row>
    <row r="82" spans="1:11" s="8" customFormat="1" ht="11.25" x14ac:dyDescent="0.2">
      <c r="A82" s="33">
        <v>70</v>
      </c>
      <c r="B82" s="31" t="s">
        <v>129</v>
      </c>
      <c r="C82" s="34" t="s">
        <v>56</v>
      </c>
      <c r="D82" s="48">
        <v>30</v>
      </c>
      <c r="E82" s="50">
        <v>36.25</v>
      </c>
      <c r="F82" s="57"/>
      <c r="G82" s="35" t="str">
        <f t="shared" si="1"/>
        <v/>
      </c>
      <c r="H82" s="40"/>
      <c r="K82" s="7"/>
    </row>
    <row r="83" spans="1:11" s="8" customFormat="1" ht="11.25" x14ac:dyDescent="0.2">
      <c r="A83" s="33">
        <v>71</v>
      </c>
      <c r="B83" s="31" t="s">
        <v>130</v>
      </c>
      <c r="C83" s="34" t="s">
        <v>56</v>
      </c>
      <c r="D83" s="48">
        <v>20</v>
      </c>
      <c r="E83" s="50">
        <v>34.42</v>
      </c>
      <c r="F83" s="57"/>
      <c r="G83" s="35" t="str">
        <f t="shared" si="1"/>
        <v/>
      </c>
      <c r="H83" s="40"/>
      <c r="K83" s="7"/>
    </row>
    <row r="84" spans="1:11" s="8" customFormat="1" ht="11.25" x14ac:dyDescent="0.2">
      <c r="A84" s="33">
        <v>72</v>
      </c>
      <c r="B84" s="31" t="s">
        <v>131</v>
      </c>
      <c r="C84" s="34" t="s">
        <v>56</v>
      </c>
      <c r="D84" s="48">
        <v>100</v>
      </c>
      <c r="E84" s="50">
        <v>34.42</v>
      </c>
      <c r="F84" s="57"/>
      <c r="G84" s="35" t="str">
        <f t="shared" si="1"/>
        <v/>
      </c>
      <c r="H84" s="40"/>
      <c r="K84" s="7"/>
    </row>
    <row r="85" spans="1:11" s="8" customFormat="1" ht="11.25" x14ac:dyDescent="0.2">
      <c r="A85" s="33">
        <v>73</v>
      </c>
      <c r="B85" s="31" t="s">
        <v>132</v>
      </c>
      <c r="C85" s="34" t="s">
        <v>56</v>
      </c>
      <c r="D85" s="48">
        <v>50</v>
      </c>
      <c r="E85" s="50">
        <v>36.700000000000003</v>
      </c>
      <c r="F85" s="57"/>
      <c r="G85" s="35" t="str">
        <f t="shared" si="1"/>
        <v/>
      </c>
      <c r="H85" s="40"/>
      <c r="K85" s="7"/>
    </row>
    <row r="86" spans="1:11" s="8" customFormat="1" ht="11.25" x14ac:dyDescent="0.2">
      <c r="A86" s="33">
        <v>74</v>
      </c>
      <c r="B86" s="31" t="s">
        <v>133</v>
      </c>
      <c r="C86" s="34" t="s">
        <v>56</v>
      </c>
      <c r="D86" s="48">
        <v>50</v>
      </c>
      <c r="E86" s="50">
        <v>36.700000000000003</v>
      </c>
      <c r="F86" s="57"/>
      <c r="G86" s="35" t="str">
        <f t="shared" si="1"/>
        <v/>
      </c>
      <c r="H86" s="40"/>
      <c r="K86" s="7"/>
    </row>
    <row r="87" spans="1:11" s="8" customFormat="1" ht="11.25" x14ac:dyDescent="0.2">
      <c r="A87" s="33">
        <v>75</v>
      </c>
      <c r="B87" s="31" t="s">
        <v>134</v>
      </c>
      <c r="C87" s="34" t="s">
        <v>56</v>
      </c>
      <c r="D87" s="48">
        <v>50</v>
      </c>
      <c r="E87" s="50">
        <v>34.17</v>
      </c>
      <c r="F87" s="57"/>
      <c r="G87" s="35" t="str">
        <f t="shared" si="1"/>
        <v/>
      </c>
      <c r="H87" s="40"/>
      <c r="K87" s="7"/>
    </row>
    <row r="88" spans="1:11" s="8" customFormat="1" ht="11.25" x14ac:dyDescent="0.2">
      <c r="A88" s="33">
        <v>76</v>
      </c>
      <c r="B88" s="31" t="s">
        <v>135</v>
      </c>
      <c r="C88" s="34" t="s">
        <v>5</v>
      </c>
      <c r="D88" s="48">
        <v>20</v>
      </c>
      <c r="E88" s="50">
        <v>615.74</v>
      </c>
      <c r="F88" s="57"/>
      <c r="G88" s="35" t="str">
        <f t="shared" si="1"/>
        <v/>
      </c>
      <c r="H88" s="40"/>
      <c r="K88" s="7"/>
    </row>
    <row r="89" spans="1:11" s="8" customFormat="1" ht="11.25" x14ac:dyDescent="0.2">
      <c r="A89" s="33">
        <v>77</v>
      </c>
      <c r="B89" s="31" t="s">
        <v>136</v>
      </c>
      <c r="C89" s="34" t="s">
        <v>5</v>
      </c>
      <c r="D89" s="48">
        <v>2000</v>
      </c>
      <c r="E89" s="50">
        <v>3.77</v>
      </c>
      <c r="F89" s="57"/>
      <c r="G89" s="35" t="str">
        <f t="shared" si="1"/>
        <v/>
      </c>
      <c r="H89" s="40"/>
      <c r="K89" s="7"/>
    </row>
    <row r="90" spans="1:11" s="8" customFormat="1" ht="11.25" x14ac:dyDescent="0.2">
      <c r="A90" s="33">
        <v>78</v>
      </c>
      <c r="B90" s="31" t="s">
        <v>137</v>
      </c>
      <c r="C90" s="34" t="s">
        <v>56</v>
      </c>
      <c r="D90" s="48">
        <v>20</v>
      </c>
      <c r="E90" s="50">
        <v>16.5</v>
      </c>
      <c r="F90" s="57"/>
      <c r="G90" s="35" t="str">
        <f t="shared" si="1"/>
        <v/>
      </c>
      <c r="H90" s="40"/>
      <c r="K90" s="7"/>
    </row>
    <row r="91" spans="1:11" s="8" customFormat="1" ht="11.25" x14ac:dyDescent="0.2">
      <c r="A91" s="33">
        <v>79</v>
      </c>
      <c r="B91" s="31" t="s">
        <v>138</v>
      </c>
      <c r="C91" s="34" t="s">
        <v>63</v>
      </c>
      <c r="D91" s="48">
        <v>30</v>
      </c>
      <c r="E91" s="50">
        <v>35.71</v>
      </c>
      <c r="F91" s="57"/>
      <c r="G91" s="35" t="str">
        <f t="shared" si="1"/>
        <v/>
      </c>
      <c r="H91" s="40"/>
      <c r="K91" s="7"/>
    </row>
    <row r="92" spans="1:11" s="8" customFormat="1" ht="11.25" x14ac:dyDescent="0.2">
      <c r="A92" s="33">
        <v>80</v>
      </c>
      <c r="B92" s="31" t="s">
        <v>139</v>
      </c>
      <c r="C92" s="34" t="s">
        <v>56</v>
      </c>
      <c r="D92" s="48">
        <v>20</v>
      </c>
      <c r="E92" s="50">
        <v>14.55</v>
      </c>
      <c r="F92" s="57"/>
      <c r="G92" s="35" t="str">
        <f t="shared" si="1"/>
        <v/>
      </c>
      <c r="H92" s="40"/>
      <c r="K92" s="7"/>
    </row>
    <row r="93" spans="1:11" s="8" customFormat="1" ht="11.25" x14ac:dyDescent="0.2">
      <c r="A93" s="33">
        <v>81</v>
      </c>
      <c r="B93" s="31" t="s">
        <v>140</v>
      </c>
      <c r="C93" s="34" t="s">
        <v>56</v>
      </c>
      <c r="D93" s="48">
        <v>20</v>
      </c>
      <c r="E93" s="50">
        <v>14.55</v>
      </c>
      <c r="F93" s="57"/>
      <c r="G93" s="35" t="str">
        <f t="shared" si="1"/>
        <v/>
      </c>
      <c r="H93" s="40"/>
      <c r="K93" s="7"/>
    </row>
    <row r="94" spans="1:11" s="8" customFormat="1" ht="11.25" x14ac:dyDescent="0.2">
      <c r="A94" s="33">
        <v>82</v>
      </c>
      <c r="B94" s="31" t="s">
        <v>141</v>
      </c>
      <c r="C94" s="34" t="s">
        <v>56</v>
      </c>
      <c r="D94" s="48">
        <v>20</v>
      </c>
      <c r="E94" s="50">
        <v>14.55</v>
      </c>
      <c r="F94" s="57"/>
      <c r="G94" s="35" t="str">
        <f t="shared" si="1"/>
        <v/>
      </c>
      <c r="H94" s="40"/>
      <c r="K94" s="7"/>
    </row>
    <row r="95" spans="1:11" s="8" customFormat="1" ht="11.25" x14ac:dyDescent="0.2">
      <c r="A95" s="33">
        <v>83</v>
      </c>
      <c r="B95" s="31" t="s">
        <v>142</v>
      </c>
      <c r="C95" s="34" t="s">
        <v>56</v>
      </c>
      <c r="D95" s="48">
        <v>20</v>
      </c>
      <c r="E95" s="50">
        <v>14.55</v>
      </c>
      <c r="F95" s="57"/>
      <c r="G95" s="35" t="str">
        <f t="shared" si="1"/>
        <v/>
      </c>
      <c r="H95" s="40"/>
      <c r="K95" s="7"/>
    </row>
    <row r="96" spans="1:11" s="8" customFormat="1" ht="11.25" x14ac:dyDescent="0.2">
      <c r="A96" s="33">
        <v>84</v>
      </c>
      <c r="B96" s="31" t="s">
        <v>143</v>
      </c>
      <c r="C96" s="34" t="s">
        <v>56</v>
      </c>
      <c r="D96" s="48">
        <v>20</v>
      </c>
      <c r="E96" s="50">
        <v>14.55</v>
      </c>
      <c r="F96" s="57"/>
      <c r="G96" s="35" t="str">
        <f t="shared" si="1"/>
        <v/>
      </c>
      <c r="H96" s="40"/>
      <c r="K96" s="7"/>
    </row>
    <row r="97" spans="1:11" s="8" customFormat="1" ht="22.5" x14ac:dyDescent="0.2">
      <c r="A97" s="33">
        <v>85</v>
      </c>
      <c r="B97" s="31" t="s">
        <v>144</v>
      </c>
      <c r="C97" s="34" t="s">
        <v>5</v>
      </c>
      <c r="D97" s="48">
        <v>50</v>
      </c>
      <c r="E97" s="50">
        <v>23.89</v>
      </c>
      <c r="F97" s="57"/>
      <c r="G97" s="35" t="str">
        <f t="shared" si="1"/>
        <v/>
      </c>
      <c r="H97" s="40"/>
      <c r="K97" s="7"/>
    </row>
    <row r="98" spans="1:11" s="8" customFormat="1" ht="11.25" x14ac:dyDescent="0.2">
      <c r="A98" s="33">
        <v>86</v>
      </c>
      <c r="B98" s="31" t="s">
        <v>145</v>
      </c>
      <c r="C98" s="34" t="s">
        <v>146</v>
      </c>
      <c r="D98" s="48">
        <v>10</v>
      </c>
      <c r="E98" s="50">
        <v>11.22</v>
      </c>
      <c r="F98" s="57"/>
      <c r="G98" s="35" t="str">
        <f t="shared" si="1"/>
        <v/>
      </c>
      <c r="H98" s="40"/>
      <c r="K98" s="7"/>
    </row>
    <row r="99" spans="1:11" s="8" customFormat="1" ht="11.25" x14ac:dyDescent="0.2">
      <c r="A99" s="33">
        <v>87</v>
      </c>
      <c r="B99" s="31" t="s">
        <v>147</v>
      </c>
      <c r="C99" s="34" t="s">
        <v>5</v>
      </c>
      <c r="D99" s="48">
        <v>10</v>
      </c>
      <c r="E99" s="50">
        <v>26.14</v>
      </c>
      <c r="F99" s="57"/>
      <c r="G99" s="35" t="str">
        <f t="shared" si="1"/>
        <v/>
      </c>
      <c r="H99" s="40"/>
      <c r="K99" s="7"/>
    </row>
    <row r="100" spans="1:11" s="8" customFormat="1" ht="11.25" x14ac:dyDescent="0.2">
      <c r="A100" s="33">
        <v>88</v>
      </c>
      <c r="B100" s="31" t="s">
        <v>148</v>
      </c>
      <c r="C100" s="34" t="s">
        <v>5</v>
      </c>
      <c r="D100" s="48">
        <v>100</v>
      </c>
      <c r="E100" s="50">
        <v>14.25</v>
      </c>
      <c r="F100" s="57"/>
      <c r="G100" s="35" t="str">
        <f t="shared" si="1"/>
        <v/>
      </c>
      <c r="H100" s="40"/>
      <c r="K100" s="7"/>
    </row>
    <row r="101" spans="1:11" s="8" customFormat="1" ht="11.25" x14ac:dyDescent="0.2">
      <c r="A101" s="33">
        <v>89</v>
      </c>
      <c r="B101" s="31" t="s">
        <v>149</v>
      </c>
      <c r="C101" s="34" t="s">
        <v>5</v>
      </c>
      <c r="D101" s="48">
        <v>100</v>
      </c>
      <c r="E101" s="50">
        <v>4</v>
      </c>
      <c r="F101" s="57"/>
      <c r="G101" s="35" t="str">
        <f t="shared" si="1"/>
        <v/>
      </c>
      <c r="H101" s="40"/>
      <c r="K101" s="7"/>
    </row>
    <row r="102" spans="1:11" s="8" customFormat="1" ht="11.25" x14ac:dyDescent="0.2">
      <c r="A102" s="33">
        <v>90</v>
      </c>
      <c r="B102" s="31" t="s">
        <v>150</v>
      </c>
      <c r="C102" s="34" t="s">
        <v>5</v>
      </c>
      <c r="D102" s="48">
        <v>2000</v>
      </c>
      <c r="E102" s="50">
        <v>2.82</v>
      </c>
      <c r="F102" s="57"/>
      <c r="G102" s="35" t="str">
        <f t="shared" si="1"/>
        <v/>
      </c>
      <c r="H102" s="40"/>
      <c r="K102" s="7"/>
    </row>
    <row r="103" spans="1:11" s="8" customFormat="1" ht="11.25" x14ac:dyDescent="0.2">
      <c r="A103" s="33">
        <v>91</v>
      </c>
      <c r="B103" s="31" t="s">
        <v>151</v>
      </c>
      <c r="C103" s="34" t="s">
        <v>152</v>
      </c>
      <c r="D103" s="48">
        <v>20</v>
      </c>
      <c r="E103" s="50">
        <v>45.44</v>
      </c>
      <c r="F103" s="57"/>
      <c r="G103" s="35" t="str">
        <f t="shared" si="1"/>
        <v/>
      </c>
      <c r="H103" s="40"/>
      <c r="K103" s="7"/>
    </row>
    <row r="104" spans="1:11" s="8" customFormat="1" ht="11.25" x14ac:dyDescent="0.2">
      <c r="A104" s="33">
        <v>92</v>
      </c>
      <c r="B104" s="31" t="s">
        <v>153</v>
      </c>
      <c r="C104" s="34" t="s">
        <v>5</v>
      </c>
      <c r="D104" s="48">
        <v>10</v>
      </c>
      <c r="E104" s="50">
        <v>19.47</v>
      </c>
      <c r="F104" s="57"/>
      <c r="G104" s="35" t="str">
        <f t="shared" si="1"/>
        <v/>
      </c>
      <c r="H104" s="40"/>
      <c r="K104" s="7"/>
    </row>
    <row r="105" spans="1:11" s="8" customFormat="1" ht="11.25" x14ac:dyDescent="0.2">
      <c r="A105" s="33">
        <v>93</v>
      </c>
      <c r="B105" s="31" t="s">
        <v>154</v>
      </c>
      <c r="C105" s="34" t="s">
        <v>5</v>
      </c>
      <c r="D105" s="48">
        <v>100</v>
      </c>
      <c r="E105" s="50">
        <v>16.649999999999999</v>
      </c>
      <c r="F105" s="57"/>
      <c r="G105" s="35" t="str">
        <f t="shared" si="1"/>
        <v/>
      </c>
      <c r="H105" s="40"/>
      <c r="K105" s="7"/>
    </row>
    <row r="106" spans="1:11" s="8" customFormat="1" ht="11.25" x14ac:dyDescent="0.2">
      <c r="A106" s="33">
        <v>94</v>
      </c>
      <c r="B106" s="31" t="s">
        <v>155</v>
      </c>
      <c r="C106" s="34" t="s">
        <v>5</v>
      </c>
      <c r="D106" s="48">
        <v>50</v>
      </c>
      <c r="E106" s="50">
        <v>13.45</v>
      </c>
      <c r="F106" s="57"/>
      <c r="G106" s="35" t="str">
        <f t="shared" si="1"/>
        <v/>
      </c>
      <c r="H106" s="40"/>
      <c r="K106" s="7"/>
    </row>
    <row r="107" spans="1:11" s="8" customFormat="1" ht="11.25" x14ac:dyDescent="0.2">
      <c r="A107" s="33">
        <v>95</v>
      </c>
      <c r="B107" s="31" t="s">
        <v>156</v>
      </c>
      <c r="C107" s="34" t="s">
        <v>5</v>
      </c>
      <c r="D107" s="48">
        <v>300</v>
      </c>
      <c r="E107" s="50">
        <v>9.32</v>
      </c>
      <c r="F107" s="57"/>
      <c r="G107" s="35" t="str">
        <f t="shared" si="1"/>
        <v/>
      </c>
      <c r="H107" s="40"/>
      <c r="K107" s="7"/>
    </row>
    <row r="108" spans="1:11" s="8" customFormat="1" ht="11.25" x14ac:dyDescent="0.2">
      <c r="A108" s="33">
        <v>96</v>
      </c>
      <c r="B108" s="31" t="s">
        <v>157</v>
      </c>
      <c r="C108" s="34" t="s">
        <v>146</v>
      </c>
      <c r="D108" s="48">
        <v>3</v>
      </c>
      <c r="E108" s="50">
        <v>11.31</v>
      </c>
      <c r="F108" s="57"/>
      <c r="G108" s="35" t="str">
        <f t="shared" si="1"/>
        <v/>
      </c>
      <c r="H108" s="40"/>
      <c r="K108" s="7"/>
    </row>
    <row r="109" spans="1:11" s="8" customFormat="1" ht="11.25" x14ac:dyDescent="0.2">
      <c r="A109" s="33">
        <v>97</v>
      </c>
      <c r="B109" s="31" t="s">
        <v>158</v>
      </c>
      <c r="C109" s="34" t="s">
        <v>56</v>
      </c>
      <c r="D109" s="48">
        <v>10</v>
      </c>
      <c r="E109" s="50">
        <v>33.409999999999997</v>
      </c>
      <c r="F109" s="57"/>
      <c r="G109" s="35" t="str">
        <f t="shared" si="1"/>
        <v/>
      </c>
      <c r="H109" s="40"/>
      <c r="K109" s="7"/>
    </row>
    <row r="110" spans="1:11" s="8" customFormat="1" ht="22.5" x14ac:dyDescent="0.2">
      <c r="A110" s="33">
        <v>98</v>
      </c>
      <c r="B110" s="31" t="s">
        <v>159</v>
      </c>
      <c r="C110" s="34" t="s">
        <v>58</v>
      </c>
      <c r="D110" s="48">
        <v>50</v>
      </c>
      <c r="E110" s="50">
        <v>28.88</v>
      </c>
      <c r="F110" s="57"/>
      <c r="G110" s="35" t="str">
        <f t="shared" si="1"/>
        <v/>
      </c>
      <c r="H110" s="40"/>
      <c r="K110" s="7"/>
    </row>
    <row r="111" spans="1:11" s="8" customFormat="1" ht="11.25" x14ac:dyDescent="0.2">
      <c r="A111" s="33">
        <v>99</v>
      </c>
      <c r="B111" s="31" t="s">
        <v>160</v>
      </c>
      <c r="C111" s="34" t="s">
        <v>65</v>
      </c>
      <c r="D111" s="48">
        <v>20</v>
      </c>
      <c r="E111" s="50">
        <v>22.02</v>
      </c>
      <c r="F111" s="57"/>
      <c r="G111" s="35" t="str">
        <f t="shared" si="1"/>
        <v/>
      </c>
      <c r="H111" s="40"/>
      <c r="K111" s="7"/>
    </row>
    <row r="112" spans="1:11" s="8" customFormat="1" ht="22.5" x14ac:dyDescent="0.2">
      <c r="A112" s="33">
        <v>100</v>
      </c>
      <c r="B112" s="31" t="s">
        <v>161</v>
      </c>
      <c r="C112" s="34" t="s">
        <v>56</v>
      </c>
      <c r="D112" s="48">
        <v>200</v>
      </c>
      <c r="E112" s="50">
        <v>71.760000000000005</v>
      </c>
      <c r="F112" s="57"/>
      <c r="G112" s="35" t="str">
        <f t="shared" si="1"/>
        <v/>
      </c>
      <c r="H112" s="40"/>
      <c r="K112" s="7"/>
    </row>
    <row r="113" spans="1:11" s="8" customFormat="1" ht="22.5" x14ac:dyDescent="0.2">
      <c r="A113" s="33">
        <v>101</v>
      </c>
      <c r="B113" s="31" t="s">
        <v>162</v>
      </c>
      <c r="C113" s="34" t="s">
        <v>56</v>
      </c>
      <c r="D113" s="48">
        <v>100</v>
      </c>
      <c r="E113" s="50">
        <v>89.57</v>
      </c>
      <c r="F113" s="57"/>
      <c r="G113" s="35" t="str">
        <f t="shared" si="1"/>
        <v/>
      </c>
      <c r="H113" s="40"/>
      <c r="K113" s="7"/>
    </row>
    <row r="114" spans="1:11" s="8" customFormat="1" ht="11.25" x14ac:dyDescent="0.2">
      <c r="A114" s="33">
        <v>102</v>
      </c>
      <c r="B114" s="31" t="s">
        <v>163</v>
      </c>
      <c r="C114" s="34" t="s">
        <v>5</v>
      </c>
      <c r="D114" s="48">
        <v>200</v>
      </c>
      <c r="E114" s="50">
        <v>7.32</v>
      </c>
      <c r="F114" s="57"/>
      <c r="G114" s="35" t="str">
        <f t="shared" si="1"/>
        <v/>
      </c>
      <c r="H114" s="40"/>
      <c r="K114" s="7"/>
    </row>
    <row r="115" spans="1:11" s="8" customFormat="1" ht="11.25" x14ac:dyDescent="0.2">
      <c r="A115" s="33">
        <v>103</v>
      </c>
      <c r="B115" s="31" t="s">
        <v>164</v>
      </c>
      <c r="C115" s="34" t="s">
        <v>52</v>
      </c>
      <c r="D115" s="48">
        <v>50</v>
      </c>
      <c r="E115" s="50">
        <v>13.28</v>
      </c>
      <c r="F115" s="57"/>
      <c r="G115" s="35" t="str">
        <f t="shared" si="1"/>
        <v/>
      </c>
      <c r="H115" s="40"/>
      <c r="K115" s="7"/>
    </row>
    <row r="116" spans="1:11" s="8" customFormat="1" ht="22.5" x14ac:dyDescent="0.2">
      <c r="A116" s="33">
        <v>104</v>
      </c>
      <c r="B116" s="31" t="s">
        <v>165</v>
      </c>
      <c r="C116" s="34" t="s">
        <v>52</v>
      </c>
      <c r="D116" s="48">
        <v>50</v>
      </c>
      <c r="E116" s="50">
        <v>9.9700000000000006</v>
      </c>
      <c r="F116" s="57"/>
      <c r="G116" s="35" t="str">
        <f t="shared" si="1"/>
        <v/>
      </c>
      <c r="H116" s="40"/>
      <c r="K116" s="7"/>
    </row>
    <row r="117" spans="1:11" s="8" customFormat="1" ht="11.25" x14ac:dyDescent="0.2">
      <c r="A117" s="33">
        <v>105</v>
      </c>
      <c r="B117" s="31" t="s">
        <v>166</v>
      </c>
      <c r="C117" s="34" t="s">
        <v>146</v>
      </c>
      <c r="D117" s="48">
        <v>30</v>
      </c>
      <c r="E117" s="50">
        <v>10.45</v>
      </c>
      <c r="F117" s="57"/>
      <c r="G117" s="35" t="str">
        <f t="shared" si="1"/>
        <v/>
      </c>
      <c r="H117" s="40"/>
      <c r="K117" s="7"/>
    </row>
    <row r="118" spans="1:11" s="8" customFormat="1" ht="11.25" x14ac:dyDescent="0.2">
      <c r="A118" s="33">
        <v>106</v>
      </c>
      <c r="B118" s="31" t="s">
        <v>167</v>
      </c>
      <c r="C118" s="34" t="s">
        <v>63</v>
      </c>
      <c r="D118" s="48">
        <v>50</v>
      </c>
      <c r="E118" s="50">
        <v>9.23</v>
      </c>
      <c r="F118" s="57"/>
      <c r="G118" s="35" t="str">
        <f t="shared" si="1"/>
        <v/>
      </c>
      <c r="H118" s="40"/>
      <c r="K118" s="7"/>
    </row>
    <row r="119" spans="1:11" s="8" customFormat="1" ht="11.25" x14ac:dyDescent="0.2">
      <c r="A119" s="33">
        <v>107</v>
      </c>
      <c r="B119" s="31" t="s">
        <v>168</v>
      </c>
      <c r="C119" s="34" t="s">
        <v>63</v>
      </c>
      <c r="D119" s="48">
        <v>50</v>
      </c>
      <c r="E119" s="50">
        <v>10.84</v>
      </c>
      <c r="F119" s="57"/>
      <c r="G119" s="35" t="str">
        <f t="shared" si="1"/>
        <v/>
      </c>
      <c r="H119" s="40"/>
      <c r="K119" s="7"/>
    </row>
    <row r="120" spans="1:11" s="8" customFormat="1" ht="22.5" x14ac:dyDescent="0.2">
      <c r="A120" s="33">
        <v>108</v>
      </c>
      <c r="B120" s="31" t="s">
        <v>169</v>
      </c>
      <c r="C120" s="34" t="s">
        <v>5</v>
      </c>
      <c r="D120" s="48">
        <v>50</v>
      </c>
      <c r="E120" s="50">
        <v>6.61</v>
      </c>
      <c r="F120" s="57"/>
      <c r="G120" s="35" t="str">
        <f t="shared" si="1"/>
        <v/>
      </c>
      <c r="H120" s="40"/>
      <c r="K120" s="7"/>
    </row>
    <row r="121" spans="1:11" s="8" customFormat="1" ht="11.25" x14ac:dyDescent="0.2">
      <c r="A121" s="33">
        <v>109</v>
      </c>
      <c r="B121" s="31" t="s">
        <v>170</v>
      </c>
      <c r="C121" s="34" t="s">
        <v>146</v>
      </c>
      <c r="D121" s="48">
        <v>30</v>
      </c>
      <c r="E121" s="50">
        <v>23.6</v>
      </c>
      <c r="F121" s="57"/>
      <c r="G121" s="35" t="str">
        <f t="shared" si="1"/>
        <v/>
      </c>
      <c r="H121" s="40"/>
      <c r="K121" s="7"/>
    </row>
    <row r="122" spans="1:11" s="8" customFormat="1" ht="11.25" x14ac:dyDescent="0.2">
      <c r="A122" s="33">
        <v>110</v>
      </c>
      <c r="B122" s="31" t="s">
        <v>171</v>
      </c>
      <c r="C122" s="34" t="s">
        <v>146</v>
      </c>
      <c r="D122" s="48">
        <v>20</v>
      </c>
      <c r="E122" s="50">
        <v>12.8</v>
      </c>
      <c r="F122" s="57"/>
      <c r="G122" s="35" t="str">
        <f t="shared" si="1"/>
        <v/>
      </c>
      <c r="H122" s="40"/>
      <c r="K122" s="7"/>
    </row>
    <row r="123" spans="1:11" s="8" customFormat="1" ht="11.25" x14ac:dyDescent="0.2">
      <c r="A123" s="33">
        <v>111</v>
      </c>
      <c r="B123" s="31" t="s">
        <v>172</v>
      </c>
      <c r="C123" s="34" t="s">
        <v>60</v>
      </c>
      <c r="D123" s="48">
        <v>50</v>
      </c>
      <c r="E123" s="50">
        <v>16.48</v>
      </c>
      <c r="F123" s="57"/>
      <c r="G123" s="35" t="str">
        <f t="shared" si="1"/>
        <v/>
      </c>
      <c r="H123" s="40"/>
      <c r="K123" s="7"/>
    </row>
    <row r="124" spans="1:11" s="8" customFormat="1" ht="22.5" x14ac:dyDescent="0.2">
      <c r="A124" s="33">
        <v>112</v>
      </c>
      <c r="B124" s="31" t="s">
        <v>173</v>
      </c>
      <c r="C124" s="34" t="s">
        <v>146</v>
      </c>
      <c r="D124" s="48">
        <v>200</v>
      </c>
      <c r="E124" s="50">
        <v>32.53</v>
      </c>
      <c r="F124" s="57"/>
      <c r="G124" s="35" t="str">
        <f t="shared" si="1"/>
        <v/>
      </c>
      <c r="H124" s="40"/>
      <c r="K124" s="7"/>
    </row>
    <row r="125" spans="1:11" s="8" customFormat="1" ht="33.75" x14ac:dyDescent="0.2">
      <c r="A125" s="33">
        <v>113</v>
      </c>
      <c r="B125" s="31" t="s">
        <v>174</v>
      </c>
      <c r="C125" s="34" t="s">
        <v>175</v>
      </c>
      <c r="D125" s="48">
        <v>50</v>
      </c>
      <c r="E125" s="50">
        <v>87.24</v>
      </c>
      <c r="F125" s="57"/>
      <c r="G125" s="35" t="str">
        <f t="shared" si="1"/>
        <v/>
      </c>
      <c r="H125" s="40"/>
      <c r="K125" s="7"/>
    </row>
    <row r="126" spans="1:11" s="8" customFormat="1" ht="11.25" x14ac:dyDescent="0.2">
      <c r="A126" s="33">
        <v>114</v>
      </c>
      <c r="B126" s="31" t="s">
        <v>176</v>
      </c>
      <c r="C126" s="34" t="s">
        <v>175</v>
      </c>
      <c r="D126" s="48">
        <v>10</v>
      </c>
      <c r="E126" s="50">
        <v>125.15</v>
      </c>
      <c r="F126" s="57"/>
      <c r="G126" s="35" t="str">
        <f t="shared" si="1"/>
        <v/>
      </c>
      <c r="H126" s="40"/>
      <c r="K126" s="7"/>
    </row>
    <row r="127" spans="1:11" s="8" customFormat="1" ht="11.25" x14ac:dyDescent="0.2">
      <c r="A127" s="33">
        <v>115</v>
      </c>
      <c r="B127" s="31" t="s">
        <v>177</v>
      </c>
      <c r="C127" s="34" t="s">
        <v>56</v>
      </c>
      <c r="D127" s="48">
        <v>30</v>
      </c>
      <c r="E127" s="50">
        <v>39.9</v>
      </c>
      <c r="F127" s="57"/>
      <c r="G127" s="35" t="str">
        <f t="shared" si="1"/>
        <v/>
      </c>
      <c r="H127" s="40"/>
      <c r="K127" s="7"/>
    </row>
    <row r="128" spans="1:11" s="8" customFormat="1" ht="11.25" x14ac:dyDescent="0.2">
      <c r="A128" s="33">
        <v>116</v>
      </c>
      <c r="B128" s="31" t="s">
        <v>178</v>
      </c>
      <c r="C128" s="34" t="s">
        <v>5</v>
      </c>
      <c r="D128" s="48">
        <v>4</v>
      </c>
      <c r="E128" s="50">
        <v>54.9</v>
      </c>
      <c r="F128" s="57"/>
      <c r="G128" s="35" t="str">
        <f t="shared" si="1"/>
        <v/>
      </c>
      <c r="H128" s="40"/>
      <c r="K128" s="7"/>
    </row>
    <row r="129" spans="1:11" s="8" customFormat="1" ht="22.5" x14ac:dyDescent="0.2">
      <c r="A129" s="33">
        <v>117</v>
      </c>
      <c r="B129" s="31" t="s">
        <v>179</v>
      </c>
      <c r="C129" s="34" t="s">
        <v>56</v>
      </c>
      <c r="D129" s="48">
        <v>50</v>
      </c>
      <c r="E129" s="50">
        <v>36.01</v>
      </c>
      <c r="F129" s="57"/>
      <c r="G129" s="35" t="str">
        <f t="shared" si="1"/>
        <v/>
      </c>
      <c r="H129" s="40"/>
      <c r="K129" s="7"/>
    </row>
    <row r="130" spans="1:11" s="8" customFormat="1" ht="22.5" x14ac:dyDescent="0.2">
      <c r="A130" s="33">
        <v>118</v>
      </c>
      <c r="B130" s="31" t="s">
        <v>180</v>
      </c>
      <c r="C130" s="34" t="s">
        <v>58</v>
      </c>
      <c r="D130" s="48">
        <v>30</v>
      </c>
      <c r="E130" s="50">
        <v>168.9</v>
      </c>
      <c r="F130" s="57"/>
      <c r="G130" s="35" t="str">
        <f t="shared" si="1"/>
        <v/>
      </c>
      <c r="H130" s="40"/>
      <c r="K130" s="7"/>
    </row>
    <row r="131" spans="1:11" s="8" customFormat="1" ht="22.5" x14ac:dyDescent="0.2">
      <c r="A131" s="33">
        <v>119</v>
      </c>
      <c r="B131" s="31" t="s">
        <v>181</v>
      </c>
      <c r="C131" s="34" t="s">
        <v>58</v>
      </c>
      <c r="D131" s="48">
        <v>30</v>
      </c>
      <c r="E131" s="50">
        <v>168.9</v>
      </c>
      <c r="F131" s="57"/>
      <c r="G131" s="35" t="str">
        <f t="shared" si="1"/>
        <v/>
      </c>
      <c r="H131" s="40"/>
      <c r="K131" s="7"/>
    </row>
    <row r="132" spans="1:11" s="8" customFormat="1" ht="22.5" x14ac:dyDescent="0.2">
      <c r="A132" s="33">
        <v>120</v>
      </c>
      <c r="B132" s="31" t="s">
        <v>182</v>
      </c>
      <c r="C132" s="34" t="s">
        <v>152</v>
      </c>
      <c r="D132" s="48">
        <v>30</v>
      </c>
      <c r="E132" s="50">
        <v>45.25</v>
      </c>
      <c r="F132" s="57"/>
      <c r="G132" s="35" t="str">
        <f t="shared" si="1"/>
        <v/>
      </c>
      <c r="H132" s="40"/>
      <c r="K132" s="7"/>
    </row>
    <row r="133" spans="1:11" s="8" customFormat="1" ht="22.5" x14ac:dyDescent="0.2">
      <c r="A133" s="33">
        <v>121</v>
      </c>
      <c r="B133" s="31" t="s">
        <v>183</v>
      </c>
      <c r="C133" s="34" t="s">
        <v>56</v>
      </c>
      <c r="D133" s="48">
        <v>30</v>
      </c>
      <c r="E133" s="50">
        <v>44.29</v>
      </c>
      <c r="F133" s="57"/>
      <c r="G133" s="35" t="str">
        <f t="shared" si="1"/>
        <v/>
      </c>
      <c r="H133" s="40"/>
      <c r="K133" s="7"/>
    </row>
    <row r="134" spans="1:11" s="8" customFormat="1" ht="11.25" x14ac:dyDescent="0.2">
      <c r="A134" s="33">
        <v>122</v>
      </c>
      <c r="B134" s="31" t="s">
        <v>184</v>
      </c>
      <c r="C134" s="34" t="s">
        <v>56</v>
      </c>
      <c r="D134" s="48">
        <v>30</v>
      </c>
      <c r="E134" s="50">
        <v>45.53</v>
      </c>
      <c r="F134" s="57"/>
      <c r="G134" s="35" t="str">
        <f t="shared" si="1"/>
        <v/>
      </c>
      <c r="H134" s="40"/>
      <c r="K134" s="7"/>
    </row>
    <row r="135" spans="1:11" s="8" customFormat="1" ht="11.25" x14ac:dyDescent="0.2">
      <c r="A135" s="33">
        <v>123</v>
      </c>
      <c r="B135" s="31" t="s">
        <v>185</v>
      </c>
      <c r="C135" s="34" t="s">
        <v>56</v>
      </c>
      <c r="D135" s="48">
        <v>30</v>
      </c>
      <c r="E135" s="50">
        <v>45.53</v>
      </c>
      <c r="F135" s="57"/>
      <c r="G135" s="35" t="str">
        <f t="shared" si="1"/>
        <v/>
      </c>
      <c r="H135" s="40"/>
      <c r="K135" s="7"/>
    </row>
    <row r="136" spans="1:11" s="8" customFormat="1" ht="11.25" x14ac:dyDescent="0.2">
      <c r="A136" s="33">
        <v>124</v>
      </c>
      <c r="B136" s="31" t="s">
        <v>186</v>
      </c>
      <c r="C136" s="34" t="s">
        <v>56</v>
      </c>
      <c r="D136" s="48">
        <v>30</v>
      </c>
      <c r="E136" s="50">
        <v>47.75</v>
      </c>
      <c r="F136" s="57"/>
      <c r="G136" s="35" t="str">
        <f t="shared" si="1"/>
        <v/>
      </c>
      <c r="H136" s="40"/>
      <c r="K136" s="7"/>
    </row>
    <row r="137" spans="1:11" s="8" customFormat="1" ht="11.25" x14ac:dyDescent="0.2">
      <c r="A137" s="33">
        <v>125</v>
      </c>
      <c r="B137" s="31" t="s">
        <v>187</v>
      </c>
      <c r="C137" s="34" t="s">
        <v>56</v>
      </c>
      <c r="D137" s="48">
        <v>30</v>
      </c>
      <c r="E137" s="50">
        <v>50.99</v>
      </c>
      <c r="F137" s="57"/>
      <c r="G137" s="35" t="str">
        <f t="shared" si="1"/>
        <v/>
      </c>
      <c r="H137" s="40"/>
      <c r="K137" s="7"/>
    </row>
    <row r="138" spans="1:11" s="8" customFormat="1" ht="11.25" x14ac:dyDescent="0.2">
      <c r="A138" s="33">
        <v>126</v>
      </c>
      <c r="B138" s="31" t="s">
        <v>188</v>
      </c>
      <c r="C138" s="34" t="s">
        <v>56</v>
      </c>
      <c r="D138" s="48">
        <v>30</v>
      </c>
      <c r="E138" s="50">
        <v>43.81</v>
      </c>
      <c r="F138" s="57"/>
      <c r="G138" s="35" t="str">
        <f t="shared" si="1"/>
        <v/>
      </c>
      <c r="H138" s="40"/>
      <c r="K138" s="7"/>
    </row>
    <row r="139" spans="1:11" s="8" customFormat="1" ht="11.25" x14ac:dyDescent="0.2">
      <c r="A139" s="33">
        <v>127</v>
      </c>
      <c r="B139" s="31" t="s">
        <v>189</v>
      </c>
      <c r="C139" s="34" t="s">
        <v>56</v>
      </c>
      <c r="D139" s="48">
        <v>30</v>
      </c>
      <c r="E139" s="50">
        <v>48.74</v>
      </c>
      <c r="F139" s="57"/>
      <c r="G139" s="35" t="str">
        <f t="shared" si="1"/>
        <v/>
      </c>
      <c r="H139" s="40"/>
      <c r="K139" s="7"/>
    </row>
    <row r="140" spans="1:11" s="8" customFormat="1" ht="11.25" x14ac:dyDescent="0.2">
      <c r="A140" s="33">
        <v>128</v>
      </c>
      <c r="B140" s="31" t="s">
        <v>190</v>
      </c>
      <c r="C140" s="34" t="s">
        <v>56</v>
      </c>
      <c r="D140" s="48">
        <v>30</v>
      </c>
      <c r="E140" s="50">
        <v>43.67</v>
      </c>
      <c r="F140" s="57"/>
      <c r="G140" s="35" t="str">
        <f t="shared" si="1"/>
        <v/>
      </c>
      <c r="H140" s="40"/>
      <c r="K140" s="7"/>
    </row>
    <row r="141" spans="1:11" s="8" customFormat="1" ht="11.25" x14ac:dyDescent="0.2">
      <c r="A141" s="33">
        <v>129</v>
      </c>
      <c r="B141" s="31" t="s">
        <v>191</v>
      </c>
      <c r="C141" s="34" t="s">
        <v>56</v>
      </c>
      <c r="D141" s="48">
        <v>30</v>
      </c>
      <c r="E141" s="50">
        <v>50.15</v>
      </c>
      <c r="F141" s="57"/>
      <c r="G141" s="35" t="str">
        <f t="shared" si="1"/>
        <v/>
      </c>
      <c r="H141" s="40"/>
      <c r="K141" s="7"/>
    </row>
    <row r="142" spans="1:11" s="8" customFormat="1" ht="11.25" x14ac:dyDescent="0.2">
      <c r="A142" s="33">
        <v>130</v>
      </c>
      <c r="B142" s="31" t="s">
        <v>192</v>
      </c>
      <c r="C142" s="34" t="s">
        <v>56</v>
      </c>
      <c r="D142" s="48">
        <v>30</v>
      </c>
      <c r="E142" s="50">
        <v>45.89</v>
      </c>
      <c r="F142" s="57"/>
      <c r="G142" s="35" t="str">
        <f t="shared" ref="G142:G186" si="2">IF(F142="","",IF(ISTEXT(F142),"NC",F142*D142))</f>
        <v/>
      </c>
      <c r="H142" s="40"/>
      <c r="K142" s="7"/>
    </row>
    <row r="143" spans="1:11" s="8" customFormat="1" ht="11.25" x14ac:dyDescent="0.2">
      <c r="A143" s="33">
        <v>131</v>
      </c>
      <c r="B143" s="31" t="s">
        <v>193</v>
      </c>
      <c r="C143" s="34" t="s">
        <v>56</v>
      </c>
      <c r="D143" s="48">
        <v>30</v>
      </c>
      <c r="E143" s="50">
        <v>55</v>
      </c>
      <c r="F143" s="57"/>
      <c r="G143" s="35" t="str">
        <f t="shared" si="2"/>
        <v/>
      </c>
      <c r="H143" s="40"/>
      <c r="K143" s="7"/>
    </row>
    <row r="144" spans="1:11" s="8" customFormat="1" ht="33.75" x14ac:dyDescent="0.2">
      <c r="A144" s="33">
        <v>132</v>
      </c>
      <c r="B144" s="31" t="s">
        <v>194</v>
      </c>
      <c r="C144" s="34" t="s">
        <v>54</v>
      </c>
      <c r="D144" s="48">
        <v>20</v>
      </c>
      <c r="E144" s="50">
        <v>87.07</v>
      </c>
      <c r="F144" s="57"/>
      <c r="G144" s="35" t="str">
        <f t="shared" si="2"/>
        <v/>
      </c>
      <c r="H144" s="40"/>
      <c r="K144" s="7"/>
    </row>
    <row r="145" spans="1:11" s="8" customFormat="1" ht="22.5" x14ac:dyDescent="0.2">
      <c r="A145" s="33">
        <v>133</v>
      </c>
      <c r="B145" s="31" t="s">
        <v>195</v>
      </c>
      <c r="C145" s="34" t="s">
        <v>56</v>
      </c>
      <c r="D145" s="48">
        <v>100</v>
      </c>
      <c r="E145" s="50">
        <v>24.21</v>
      </c>
      <c r="F145" s="57"/>
      <c r="G145" s="35" t="str">
        <f t="shared" si="2"/>
        <v/>
      </c>
      <c r="H145" s="40"/>
      <c r="K145" s="7"/>
    </row>
    <row r="146" spans="1:11" s="8" customFormat="1" ht="22.5" x14ac:dyDescent="0.2">
      <c r="A146" s="33">
        <v>134</v>
      </c>
      <c r="B146" s="31" t="s">
        <v>196</v>
      </c>
      <c r="C146" s="34" t="s">
        <v>56</v>
      </c>
      <c r="D146" s="48">
        <v>200</v>
      </c>
      <c r="E146" s="50">
        <v>23.98</v>
      </c>
      <c r="F146" s="57"/>
      <c r="G146" s="35" t="str">
        <f t="shared" si="2"/>
        <v/>
      </c>
      <c r="H146" s="40"/>
      <c r="K146" s="7"/>
    </row>
    <row r="147" spans="1:11" s="8" customFormat="1" ht="22.5" x14ac:dyDescent="0.2">
      <c r="A147" s="33">
        <v>135</v>
      </c>
      <c r="B147" s="31" t="s">
        <v>197</v>
      </c>
      <c r="C147" s="34" t="s">
        <v>56</v>
      </c>
      <c r="D147" s="48">
        <v>400</v>
      </c>
      <c r="E147" s="50">
        <v>23.47</v>
      </c>
      <c r="F147" s="57"/>
      <c r="G147" s="35" t="str">
        <f t="shared" si="2"/>
        <v/>
      </c>
      <c r="H147" s="40"/>
      <c r="K147" s="7"/>
    </row>
    <row r="148" spans="1:11" s="8" customFormat="1" ht="22.5" x14ac:dyDescent="0.2">
      <c r="A148" s="33">
        <v>136</v>
      </c>
      <c r="B148" s="31" t="s">
        <v>198</v>
      </c>
      <c r="C148" s="34" t="s">
        <v>56</v>
      </c>
      <c r="D148" s="48">
        <v>400</v>
      </c>
      <c r="E148" s="50">
        <v>23.24</v>
      </c>
      <c r="F148" s="57"/>
      <c r="G148" s="35" t="str">
        <f t="shared" si="2"/>
        <v/>
      </c>
      <c r="H148" s="40"/>
      <c r="K148" s="7"/>
    </row>
    <row r="149" spans="1:11" s="8" customFormat="1" ht="22.5" x14ac:dyDescent="0.2">
      <c r="A149" s="33">
        <v>137</v>
      </c>
      <c r="B149" s="31" t="s">
        <v>199</v>
      </c>
      <c r="C149" s="34" t="s">
        <v>56</v>
      </c>
      <c r="D149" s="48">
        <v>400</v>
      </c>
      <c r="E149" s="50">
        <v>14.38</v>
      </c>
      <c r="F149" s="57"/>
      <c r="G149" s="35" t="str">
        <f t="shared" si="2"/>
        <v/>
      </c>
      <c r="H149" s="40"/>
      <c r="K149" s="7"/>
    </row>
    <row r="150" spans="1:11" s="8" customFormat="1" ht="11.25" x14ac:dyDescent="0.2">
      <c r="A150" s="33">
        <v>138</v>
      </c>
      <c r="B150" s="31" t="s">
        <v>200</v>
      </c>
      <c r="C150" s="34" t="s">
        <v>5</v>
      </c>
      <c r="D150" s="48">
        <v>200</v>
      </c>
      <c r="E150" s="50">
        <v>2.31</v>
      </c>
      <c r="F150" s="57"/>
      <c r="G150" s="35" t="str">
        <f t="shared" si="2"/>
        <v/>
      </c>
      <c r="H150" s="40"/>
      <c r="K150" s="7"/>
    </row>
    <row r="151" spans="1:11" s="8" customFormat="1" ht="11.25" x14ac:dyDescent="0.2">
      <c r="A151" s="33">
        <v>139</v>
      </c>
      <c r="B151" s="31" t="s">
        <v>201</v>
      </c>
      <c r="C151" s="34" t="s">
        <v>5</v>
      </c>
      <c r="D151" s="48">
        <v>200</v>
      </c>
      <c r="E151" s="50">
        <v>2.31</v>
      </c>
      <c r="F151" s="57"/>
      <c r="G151" s="35" t="str">
        <f t="shared" si="2"/>
        <v/>
      </c>
      <c r="H151" s="40"/>
      <c r="K151" s="7"/>
    </row>
    <row r="152" spans="1:11" s="8" customFormat="1" ht="11.25" x14ac:dyDescent="0.2">
      <c r="A152" s="33">
        <v>140</v>
      </c>
      <c r="B152" s="31" t="s">
        <v>202</v>
      </c>
      <c r="C152" s="34" t="s">
        <v>65</v>
      </c>
      <c r="D152" s="48">
        <v>50</v>
      </c>
      <c r="E152" s="50">
        <v>2.23</v>
      </c>
      <c r="F152" s="57"/>
      <c r="G152" s="35" t="str">
        <f t="shared" si="2"/>
        <v/>
      </c>
      <c r="H152" s="40"/>
      <c r="K152" s="7"/>
    </row>
    <row r="153" spans="1:11" s="8" customFormat="1" ht="11.25" x14ac:dyDescent="0.2">
      <c r="A153" s="33">
        <v>141</v>
      </c>
      <c r="B153" s="31" t="s">
        <v>203</v>
      </c>
      <c r="C153" s="34" t="s">
        <v>65</v>
      </c>
      <c r="D153" s="48">
        <v>50</v>
      </c>
      <c r="E153" s="50">
        <v>2.65</v>
      </c>
      <c r="F153" s="57"/>
      <c r="G153" s="35" t="str">
        <f t="shared" si="2"/>
        <v/>
      </c>
      <c r="H153" s="40"/>
      <c r="K153" s="7"/>
    </row>
    <row r="154" spans="1:11" s="8" customFormat="1" ht="11.25" x14ac:dyDescent="0.2">
      <c r="A154" s="33">
        <v>142</v>
      </c>
      <c r="B154" s="31" t="s">
        <v>204</v>
      </c>
      <c r="C154" s="34" t="s">
        <v>5</v>
      </c>
      <c r="D154" s="48">
        <v>20</v>
      </c>
      <c r="E154" s="50">
        <v>809.35</v>
      </c>
      <c r="F154" s="57"/>
      <c r="G154" s="35" t="str">
        <f t="shared" si="2"/>
        <v/>
      </c>
      <c r="H154" s="40"/>
      <c r="K154" s="7"/>
    </row>
    <row r="155" spans="1:11" s="8" customFormat="1" ht="22.5" x14ac:dyDescent="0.2">
      <c r="A155" s="33">
        <v>143</v>
      </c>
      <c r="B155" s="31" t="s">
        <v>205</v>
      </c>
      <c r="C155" s="34" t="s">
        <v>76</v>
      </c>
      <c r="D155" s="48">
        <v>300</v>
      </c>
      <c r="E155" s="50">
        <v>11.93</v>
      </c>
      <c r="F155" s="57"/>
      <c r="G155" s="35" t="str">
        <f t="shared" si="2"/>
        <v/>
      </c>
      <c r="H155" s="40"/>
      <c r="K155" s="7"/>
    </row>
    <row r="156" spans="1:11" s="8" customFormat="1" ht="22.5" x14ac:dyDescent="0.2">
      <c r="A156" s="33">
        <v>144</v>
      </c>
      <c r="B156" s="31" t="s">
        <v>206</v>
      </c>
      <c r="C156" s="34" t="s">
        <v>76</v>
      </c>
      <c r="D156" s="48">
        <v>300</v>
      </c>
      <c r="E156" s="50">
        <v>11.93</v>
      </c>
      <c r="F156" s="57"/>
      <c r="G156" s="35" t="str">
        <f t="shared" si="2"/>
        <v/>
      </c>
      <c r="H156" s="40"/>
      <c r="K156" s="7"/>
    </row>
    <row r="157" spans="1:11" s="8" customFormat="1" ht="11.25" x14ac:dyDescent="0.2">
      <c r="A157" s="33">
        <v>145</v>
      </c>
      <c r="B157" s="31" t="s">
        <v>207</v>
      </c>
      <c r="C157" s="34" t="s">
        <v>5</v>
      </c>
      <c r="D157" s="48">
        <v>10</v>
      </c>
      <c r="E157" s="50">
        <v>248.44</v>
      </c>
      <c r="F157" s="57"/>
      <c r="G157" s="35" t="str">
        <f t="shared" si="2"/>
        <v/>
      </c>
      <c r="H157" s="40"/>
      <c r="K157" s="7"/>
    </row>
    <row r="158" spans="1:11" s="8" customFormat="1" ht="11.25" x14ac:dyDescent="0.2">
      <c r="A158" s="33">
        <v>146</v>
      </c>
      <c r="B158" s="31" t="s">
        <v>208</v>
      </c>
      <c r="C158" s="34" t="s">
        <v>5</v>
      </c>
      <c r="D158" s="48">
        <v>100</v>
      </c>
      <c r="E158" s="50">
        <v>24.75</v>
      </c>
      <c r="F158" s="57"/>
      <c r="G158" s="35" t="str">
        <f t="shared" si="2"/>
        <v/>
      </c>
      <c r="H158" s="40"/>
      <c r="K158" s="7"/>
    </row>
    <row r="159" spans="1:11" s="8" customFormat="1" ht="11.25" x14ac:dyDescent="0.2">
      <c r="A159" s="33">
        <v>147</v>
      </c>
      <c r="B159" s="31" t="s">
        <v>209</v>
      </c>
      <c r="C159" s="34" t="s">
        <v>70</v>
      </c>
      <c r="D159" s="48">
        <v>100</v>
      </c>
      <c r="E159" s="50">
        <v>28.92</v>
      </c>
      <c r="F159" s="57"/>
      <c r="G159" s="35" t="str">
        <f t="shared" si="2"/>
        <v/>
      </c>
      <c r="H159" s="40"/>
      <c r="K159" s="7"/>
    </row>
    <row r="160" spans="1:11" s="8" customFormat="1" ht="11.25" x14ac:dyDescent="0.2">
      <c r="A160" s="33">
        <v>148</v>
      </c>
      <c r="B160" s="31" t="s">
        <v>210</v>
      </c>
      <c r="C160" s="34" t="s">
        <v>5</v>
      </c>
      <c r="D160" s="48">
        <v>50</v>
      </c>
      <c r="E160" s="50">
        <v>7.4</v>
      </c>
      <c r="F160" s="57"/>
      <c r="G160" s="35" t="str">
        <f t="shared" si="2"/>
        <v/>
      </c>
      <c r="H160" s="40"/>
      <c r="K160" s="7"/>
    </row>
    <row r="161" spans="1:11" s="8" customFormat="1" ht="22.5" x14ac:dyDescent="0.2">
      <c r="A161" s="33">
        <v>149</v>
      </c>
      <c r="B161" s="31" t="s">
        <v>211</v>
      </c>
      <c r="C161" s="34" t="s">
        <v>52</v>
      </c>
      <c r="D161" s="48">
        <v>50</v>
      </c>
      <c r="E161" s="50">
        <v>51.98</v>
      </c>
      <c r="F161" s="57"/>
      <c r="G161" s="35" t="str">
        <f t="shared" si="2"/>
        <v/>
      </c>
      <c r="H161" s="40"/>
      <c r="K161" s="7"/>
    </row>
    <row r="162" spans="1:11" s="8" customFormat="1" ht="11.25" x14ac:dyDescent="0.2">
      <c r="A162" s="33">
        <v>150</v>
      </c>
      <c r="B162" s="31" t="s">
        <v>212</v>
      </c>
      <c r="C162" s="34" t="s">
        <v>58</v>
      </c>
      <c r="D162" s="48">
        <v>50</v>
      </c>
      <c r="E162" s="50">
        <v>40.96</v>
      </c>
      <c r="F162" s="57"/>
      <c r="G162" s="35" t="str">
        <f t="shared" si="2"/>
        <v/>
      </c>
      <c r="H162" s="40"/>
      <c r="K162" s="7"/>
    </row>
    <row r="163" spans="1:11" s="8" customFormat="1" ht="11.25" x14ac:dyDescent="0.2">
      <c r="A163" s="33">
        <v>151</v>
      </c>
      <c r="B163" s="31" t="s">
        <v>213</v>
      </c>
      <c r="C163" s="34" t="s">
        <v>65</v>
      </c>
      <c r="D163" s="48">
        <v>100</v>
      </c>
      <c r="E163" s="50">
        <v>71.64</v>
      </c>
      <c r="F163" s="57"/>
      <c r="G163" s="35" t="str">
        <f t="shared" si="2"/>
        <v/>
      </c>
      <c r="H163" s="40"/>
      <c r="K163" s="7"/>
    </row>
    <row r="164" spans="1:11" s="8" customFormat="1" ht="11.25" x14ac:dyDescent="0.2">
      <c r="A164" s="33">
        <v>152</v>
      </c>
      <c r="B164" s="31" t="s">
        <v>214</v>
      </c>
      <c r="C164" s="34" t="s">
        <v>65</v>
      </c>
      <c r="D164" s="48">
        <v>100</v>
      </c>
      <c r="E164" s="50">
        <v>100.61</v>
      </c>
      <c r="F164" s="57"/>
      <c r="G164" s="35" t="str">
        <f t="shared" si="2"/>
        <v/>
      </c>
      <c r="H164" s="40"/>
      <c r="K164" s="7"/>
    </row>
    <row r="165" spans="1:11" s="8" customFormat="1" ht="11.25" x14ac:dyDescent="0.2">
      <c r="A165" s="33">
        <v>153</v>
      </c>
      <c r="B165" s="31" t="s">
        <v>215</v>
      </c>
      <c r="C165" s="34" t="s">
        <v>65</v>
      </c>
      <c r="D165" s="48">
        <v>100</v>
      </c>
      <c r="E165" s="50">
        <v>124.98</v>
      </c>
      <c r="F165" s="57"/>
      <c r="G165" s="35" t="str">
        <f t="shared" si="2"/>
        <v/>
      </c>
      <c r="H165" s="40"/>
      <c r="K165" s="7"/>
    </row>
    <row r="166" spans="1:11" s="8" customFormat="1" ht="11.25" x14ac:dyDescent="0.2">
      <c r="A166" s="33">
        <v>154</v>
      </c>
      <c r="B166" s="31" t="s">
        <v>216</v>
      </c>
      <c r="C166" s="34" t="s">
        <v>65</v>
      </c>
      <c r="D166" s="48">
        <v>100</v>
      </c>
      <c r="E166" s="50">
        <v>233.46</v>
      </c>
      <c r="F166" s="57"/>
      <c r="G166" s="35" t="str">
        <f t="shared" si="2"/>
        <v/>
      </c>
      <c r="H166" s="40"/>
      <c r="K166" s="7"/>
    </row>
    <row r="167" spans="1:11" s="8" customFormat="1" ht="11.25" x14ac:dyDescent="0.2">
      <c r="A167" s="33">
        <v>155</v>
      </c>
      <c r="B167" s="31" t="s">
        <v>217</v>
      </c>
      <c r="C167" s="34" t="s">
        <v>146</v>
      </c>
      <c r="D167" s="48">
        <v>30</v>
      </c>
      <c r="E167" s="50">
        <v>11.04</v>
      </c>
      <c r="F167" s="57"/>
      <c r="G167" s="35" t="str">
        <f t="shared" si="2"/>
        <v/>
      </c>
      <c r="H167" s="40"/>
      <c r="K167" s="7"/>
    </row>
    <row r="168" spans="1:11" s="8" customFormat="1" ht="11.25" x14ac:dyDescent="0.2">
      <c r="A168" s="33">
        <v>156</v>
      </c>
      <c r="B168" s="31" t="s">
        <v>218</v>
      </c>
      <c r="C168" s="34" t="s">
        <v>76</v>
      </c>
      <c r="D168" s="48">
        <v>50</v>
      </c>
      <c r="E168" s="50">
        <v>17.45</v>
      </c>
      <c r="F168" s="57"/>
      <c r="G168" s="35" t="str">
        <f t="shared" si="2"/>
        <v/>
      </c>
      <c r="H168" s="40"/>
      <c r="K168" s="7"/>
    </row>
    <row r="169" spans="1:11" s="8" customFormat="1" ht="11.25" x14ac:dyDescent="0.2">
      <c r="A169" s="33">
        <v>157</v>
      </c>
      <c r="B169" s="31" t="s">
        <v>219</v>
      </c>
      <c r="C169" s="34" t="s">
        <v>5</v>
      </c>
      <c r="D169" s="48">
        <v>10</v>
      </c>
      <c r="E169" s="50">
        <v>19.78</v>
      </c>
      <c r="F169" s="57"/>
      <c r="G169" s="35" t="str">
        <f t="shared" si="2"/>
        <v/>
      </c>
      <c r="H169" s="40"/>
      <c r="K169" s="7"/>
    </row>
    <row r="170" spans="1:11" s="8" customFormat="1" ht="11.25" x14ac:dyDescent="0.2">
      <c r="A170" s="33">
        <v>158</v>
      </c>
      <c r="B170" s="31" t="s">
        <v>220</v>
      </c>
      <c r="C170" s="34" t="s">
        <v>5</v>
      </c>
      <c r="D170" s="48">
        <v>10</v>
      </c>
      <c r="E170" s="50">
        <v>19.78</v>
      </c>
      <c r="F170" s="57"/>
      <c r="G170" s="35" t="str">
        <f t="shared" si="2"/>
        <v/>
      </c>
      <c r="H170" s="40"/>
      <c r="K170" s="7"/>
    </row>
    <row r="171" spans="1:11" s="8" customFormat="1" ht="22.5" x14ac:dyDescent="0.2">
      <c r="A171" s="33">
        <v>159</v>
      </c>
      <c r="B171" s="31" t="s">
        <v>221</v>
      </c>
      <c r="C171" s="34" t="s">
        <v>56</v>
      </c>
      <c r="D171" s="48">
        <v>50</v>
      </c>
      <c r="E171" s="50">
        <v>335.5</v>
      </c>
      <c r="F171" s="57"/>
      <c r="G171" s="35" t="str">
        <f t="shared" si="2"/>
        <v/>
      </c>
      <c r="H171" s="40"/>
      <c r="K171" s="7"/>
    </row>
    <row r="172" spans="1:11" s="8" customFormat="1" ht="11.25" x14ac:dyDescent="0.2">
      <c r="A172" s="33">
        <v>160</v>
      </c>
      <c r="B172" s="31" t="s">
        <v>222</v>
      </c>
      <c r="C172" s="34" t="s">
        <v>5</v>
      </c>
      <c r="D172" s="48">
        <v>200</v>
      </c>
      <c r="E172" s="50">
        <v>16.91</v>
      </c>
      <c r="F172" s="57"/>
      <c r="G172" s="35" t="str">
        <f t="shared" si="2"/>
        <v/>
      </c>
      <c r="H172" s="40"/>
      <c r="K172" s="7"/>
    </row>
    <row r="173" spans="1:11" s="8" customFormat="1" ht="11.25" x14ac:dyDescent="0.2">
      <c r="A173" s="33">
        <v>161</v>
      </c>
      <c r="B173" s="31" t="s">
        <v>223</v>
      </c>
      <c r="C173" s="34" t="s">
        <v>56</v>
      </c>
      <c r="D173" s="48">
        <v>20</v>
      </c>
      <c r="E173" s="50">
        <v>67.23</v>
      </c>
      <c r="F173" s="57"/>
      <c r="G173" s="35" t="str">
        <f t="shared" si="2"/>
        <v/>
      </c>
      <c r="H173" s="40"/>
      <c r="K173" s="7"/>
    </row>
    <row r="174" spans="1:11" s="8" customFormat="1" ht="11.25" x14ac:dyDescent="0.2">
      <c r="A174" s="33">
        <v>162</v>
      </c>
      <c r="B174" s="31" t="s">
        <v>224</v>
      </c>
      <c r="C174" s="34" t="s">
        <v>56</v>
      </c>
      <c r="D174" s="48">
        <v>20</v>
      </c>
      <c r="E174" s="50">
        <v>72.569999999999993</v>
      </c>
      <c r="F174" s="57"/>
      <c r="G174" s="35" t="str">
        <f t="shared" si="2"/>
        <v/>
      </c>
      <c r="H174" s="40"/>
      <c r="K174" s="7"/>
    </row>
    <row r="175" spans="1:11" s="8" customFormat="1" ht="11.25" x14ac:dyDescent="0.2">
      <c r="A175" s="33">
        <v>163</v>
      </c>
      <c r="B175" s="31" t="s">
        <v>225</v>
      </c>
      <c r="C175" s="34" t="s">
        <v>5</v>
      </c>
      <c r="D175" s="48">
        <v>300</v>
      </c>
      <c r="E175" s="50">
        <v>20.3</v>
      </c>
      <c r="F175" s="57"/>
      <c r="G175" s="35" t="str">
        <f t="shared" si="2"/>
        <v/>
      </c>
      <c r="H175" s="40"/>
      <c r="K175" s="7"/>
    </row>
    <row r="176" spans="1:11" s="8" customFormat="1" ht="11.25" x14ac:dyDescent="0.2">
      <c r="A176" s="33">
        <v>164</v>
      </c>
      <c r="B176" s="31" t="s">
        <v>226</v>
      </c>
      <c r="C176" s="34" t="s">
        <v>5</v>
      </c>
      <c r="D176" s="48">
        <v>50</v>
      </c>
      <c r="E176" s="50">
        <v>35.840000000000003</v>
      </c>
      <c r="F176" s="57"/>
      <c r="G176" s="35" t="str">
        <f t="shared" si="2"/>
        <v/>
      </c>
      <c r="H176" s="40"/>
      <c r="K176" s="7"/>
    </row>
    <row r="177" spans="1:11" s="8" customFormat="1" ht="11.25" x14ac:dyDescent="0.2">
      <c r="A177" s="33">
        <v>165</v>
      </c>
      <c r="B177" s="31" t="s">
        <v>227</v>
      </c>
      <c r="C177" s="34" t="s">
        <v>5</v>
      </c>
      <c r="D177" s="48">
        <v>50</v>
      </c>
      <c r="E177" s="50">
        <v>41.98</v>
      </c>
      <c r="F177" s="57"/>
      <c r="G177" s="35" t="str">
        <f t="shared" si="2"/>
        <v/>
      </c>
      <c r="H177" s="40"/>
      <c r="K177" s="7"/>
    </row>
    <row r="178" spans="1:11" s="8" customFormat="1" ht="11.25" x14ac:dyDescent="0.2">
      <c r="A178" s="33">
        <v>166</v>
      </c>
      <c r="B178" s="31" t="s">
        <v>228</v>
      </c>
      <c r="C178" s="34" t="s">
        <v>5</v>
      </c>
      <c r="D178" s="48">
        <v>50</v>
      </c>
      <c r="E178" s="50">
        <v>64.209999999999994</v>
      </c>
      <c r="F178" s="57"/>
      <c r="G178" s="35" t="str">
        <f t="shared" si="2"/>
        <v/>
      </c>
      <c r="H178" s="40"/>
      <c r="K178" s="7"/>
    </row>
    <row r="179" spans="1:11" s="8" customFormat="1" ht="11.25" x14ac:dyDescent="0.2">
      <c r="A179" s="33">
        <v>167</v>
      </c>
      <c r="B179" s="31" t="s">
        <v>229</v>
      </c>
      <c r="C179" s="34" t="s">
        <v>58</v>
      </c>
      <c r="D179" s="48">
        <v>30</v>
      </c>
      <c r="E179" s="50">
        <v>92.23</v>
      </c>
      <c r="F179" s="57"/>
      <c r="G179" s="35" t="str">
        <f t="shared" si="2"/>
        <v/>
      </c>
      <c r="H179" s="40"/>
      <c r="K179" s="7"/>
    </row>
    <row r="180" spans="1:11" s="8" customFormat="1" ht="11.25" x14ac:dyDescent="0.2">
      <c r="A180" s="33">
        <v>168</v>
      </c>
      <c r="B180" s="31" t="s">
        <v>230</v>
      </c>
      <c r="C180" s="34" t="s">
        <v>5</v>
      </c>
      <c r="D180" s="48">
        <v>50</v>
      </c>
      <c r="E180" s="50">
        <v>6.57</v>
      </c>
      <c r="F180" s="57"/>
      <c r="G180" s="35" t="str">
        <f t="shared" si="2"/>
        <v/>
      </c>
      <c r="H180" s="40"/>
      <c r="K180" s="7"/>
    </row>
    <row r="181" spans="1:11" s="8" customFormat="1" ht="11.25" x14ac:dyDescent="0.2">
      <c r="A181" s="33">
        <v>169</v>
      </c>
      <c r="B181" s="31" t="s">
        <v>231</v>
      </c>
      <c r="C181" s="34" t="s">
        <v>5</v>
      </c>
      <c r="D181" s="48">
        <v>50</v>
      </c>
      <c r="E181" s="50">
        <v>7.17</v>
      </c>
      <c r="F181" s="57"/>
      <c r="G181" s="35" t="str">
        <f t="shared" si="2"/>
        <v/>
      </c>
      <c r="H181" s="40"/>
      <c r="K181" s="7"/>
    </row>
    <row r="182" spans="1:11" s="8" customFormat="1" ht="11.25" x14ac:dyDescent="0.2">
      <c r="A182" s="33">
        <v>170</v>
      </c>
      <c r="B182" s="31" t="s">
        <v>232</v>
      </c>
      <c r="C182" s="34" t="s">
        <v>5</v>
      </c>
      <c r="D182" s="48">
        <v>4</v>
      </c>
      <c r="E182" s="50">
        <v>931.39</v>
      </c>
      <c r="F182" s="57"/>
      <c r="G182" s="35" t="str">
        <f t="shared" si="2"/>
        <v/>
      </c>
      <c r="H182" s="40"/>
      <c r="K182" s="7"/>
    </row>
    <row r="183" spans="1:11" s="8" customFormat="1" ht="22.5" x14ac:dyDescent="0.2">
      <c r="A183" s="33">
        <v>171</v>
      </c>
      <c r="B183" s="31" t="s">
        <v>233</v>
      </c>
      <c r="C183" s="34" t="s">
        <v>146</v>
      </c>
      <c r="D183" s="48">
        <v>20</v>
      </c>
      <c r="E183" s="50">
        <v>92.19</v>
      </c>
      <c r="F183" s="57"/>
      <c r="G183" s="35" t="str">
        <f t="shared" si="2"/>
        <v/>
      </c>
      <c r="H183" s="40"/>
      <c r="K183" s="7"/>
    </row>
    <row r="184" spans="1:11" s="8" customFormat="1" ht="11.25" x14ac:dyDescent="0.2">
      <c r="A184" s="33">
        <v>172</v>
      </c>
      <c r="B184" s="31" t="s">
        <v>234</v>
      </c>
      <c r="C184" s="34" t="s">
        <v>5</v>
      </c>
      <c r="D184" s="48">
        <v>200</v>
      </c>
      <c r="E184" s="50">
        <v>56.74</v>
      </c>
      <c r="F184" s="57"/>
      <c r="G184" s="35" t="str">
        <f t="shared" si="2"/>
        <v/>
      </c>
      <c r="H184" s="40"/>
      <c r="K184" s="7"/>
    </row>
    <row r="185" spans="1:11" s="8" customFormat="1" ht="11.25" x14ac:dyDescent="0.2">
      <c r="A185" s="33">
        <v>173</v>
      </c>
      <c r="B185" s="31" t="s">
        <v>235</v>
      </c>
      <c r="C185" s="34" t="s">
        <v>5</v>
      </c>
      <c r="D185" s="48">
        <v>200</v>
      </c>
      <c r="E185" s="50">
        <v>56.74</v>
      </c>
      <c r="F185" s="57"/>
      <c r="G185" s="35" t="str">
        <f t="shared" si="2"/>
        <v/>
      </c>
      <c r="H185" s="40"/>
      <c r="K185" s="7"/>
    </row>
    <row r="186" spans="1:11" s="8" customFormat="1" ht="11.25" x14ac:dyDescent="0.2">
      <c r="A186" s="33">
        <v>174</v>
      </c>
      <c r="B186" s="31" t="s">
        <v>236</v>
      </c>
      <c r="C186" s="34" t="s">
        <v>5</v>
      </c>
      <c r="D186" s="48">
        <v>200</v>
      </c>
      <c r="E186" s="50">
        <v>56.74</v>
      </c>
      <c r="F186" s="57"/>
      <c r="G186" s="35" t="str">
        <f t="shared" si="2"/>
        <v/>
      </c>
      <c r="H186" s="40"/>
      <c r="K186" s="7"/>
    </row>
    <row r="187" spans="1:11" s="8" customFormat="1" ht="11.25" x14ac:dyDescent="0.2">
      <c r="A187" s="33">
        <v>175</v>
      </c>
      <c r="B187" s="31" t="s">
        <v>237</v>
      </c>
      <c r="C187" s="34" t="s">
        <v>5</v>
      </c>
      <c r="D187" s="48">
        <v>200</v>
      </c>
      <c r="E187" s="50">
        <v>56.74</v>
      </c>
      <c r="F187" s="57"/>
      <c r="G187" s="35" t="str">
        <f t="shared" ref="G187:G210" si="3">IF(F187="","",IF(ISTEXT(F187),"NC",F187*D187))</f>
        <v/>
      </c>
      <c r="H187" s="40"/>
      <c r="K187" s="7"/>
    </row>
    <row r="188" spans="1:11" s="8" customFormat="1" ht="11.25" x14ac:dyDescent="0.2">
      <c r="A188" s="33">
        <v>176</v>
      </c>
      <c r="B188" s="31" t="s">
        <v>238</v>
      </c>
      <c r="C188" s="34" t="s">
        <v>52</v>
      </c>
      <c r="D188" s="48">
        <v>50</v>
      </c>
      <c r="E188" s="50">
        <v>30.32</v>
      </c>
      <c r="F188" s="57"/>
      <c r="G188" s="35" t="str">
        <f t="shared" si="3"/>
        <v/>
      </c>
      <c r="H188" s="40"/>
      <c r="K188" s="7"/>
    </row>
    <row r="189" spans="1:11" s="8" customFormat="1" ht="11.25" x14ac:dyDescent="0.2">
      <c r="A189" s="33">
        <v>177</v>
      </c>
      <c r="B189" s="31" t="s">
        <v>239</v>
      </c>
      <c r="C189" s="34" t="s">
        <v>63</v>
      </c>
      <c r="D189" s="48">
        <v>400</v>
      </c>
      <c r="E189" s="50">
        <v>8.6</v>
      </c>
      <c r="F189" s="57"/>
      <c r="G189" s="35" t="str">
        <f t="shared" si="3"/>
        <v/>
      </c>
      <c r="H189" s="40"/>
      <c r="K189" s="7"/>
    </row>
    <row r="190" spans="1:11" s="8" customFormat="1" ht="22.5" x14ac:dyDescent="0.2">
      <c r="A190" s="33">
        <v>178</v>
      </c>
      <c r="B190" s="31" t="s">
        <v>240</v>
      </c>
      <c r="C190" s="34" t="s">
        <v>65</v>
      </c>
      <c r="D190" s="48">
        <v>50</v>
      </c>
      <c r="E190" s="50">
        <v>55.71</v>
      </c>
      <c r="F190" s="57"/>
      <c r="G190" s="35" t="str">
        <f t="shared" si="3"/>
        <v/>
      </c>
      <c r="H190" s="40"/>
      <c r="K190" s="7"/>
    </row>
    <row r="191" spans="1:11" s="8" customFormat="1" ht="11.25" x14ac:dyDescent="0.2">
      <c r="A191" s="33">
        <v>179</v>
      </c>
      <c r="B191" s="31" t="s">
        <v>241</v>
      </c>
      <c r="C191" s="34" t="s">
        <v>54</v>
      </c>
      <c r="D191" s="48">
        <v>30</v>
      </c>
      <c r="E191" s="50">
        <v>45.4</v>
      </c>
      <c r="F191" s="57"/>
      <c r="G191" s="35" t="str">
        <f t="shared" si="3"/>
        <v/>
      </c>
      <c r="H191" s="40"/>
      <c r="K191" s="7"/>
    </row>
    <row r="192" spans="1:11" s="8" customFormat="1" ht="11.25" x14ac:dyDescent="0.2">
      <c r="A192" s="33">
        <v>180</v>
      </c>
      <c r="B192" s="31" t="s">
        <v>242</v>
      </c>
      <c r="C192" s="34" t="s">
        <v>56</v>
      </c>
      <c r="D192" s="48">
        <v>30</v>
      </c>
      <c r="E192" s="50">
        <v>69</v>
      </c>
      <c r="F192" s="57"/>
      <c r="G192" s="35" t="str">
        <f t="shared" si="3"/>
        <v/>
      </c>
      <c r="H192" s="40"/>
      <c r="K192" s="7"/>
    </row>
    <row r="193" spans="1:11" s="8" customFormat="1" ht="11.25" x14ac:dyDescent="0.2">
      <c r="A193" s="33">
        <v>181</v>
      </c>
      <c r="B193" s="31" t="s">
        <v>243</v>
      </c>
      <c r="C193" s="34" t="s">
        <v>5</v>
      </c>
      <c r="D193" s="48">
        <v>10</v>
      </c>
      <c r="E193" s="50">
        <v>47.99</v>
      </c>
      <c r="F193" s="57"/>
      <c r="G193" s="35" t="str">
        <f t="shared" si="3"/>
        <v/>
      </c>
      <c r="H193" s="40"/>
      <c r="K193" s="7"/>
    </row>
    <row r="194" spans="1:11" s="8" customFormat="1" ht="11.25" x14ac:dyDescent="0.2">
      <c r="A194" s="33">
        <v>182</v>
      </c>
      <c r="B194" s="31" t="s">
        <v>244</v>
      </c>
      <c r="C194" s="34" t="s">
        <v>76</v>
      </c>
      <c r="D194" s="48">
        <v>20</v>
      </c>
      <c r="E194" s="50">
        <v>66.239999999999995</v>
      </c>
      <c r="F194" s="57"/>
      <c r="G194" s="35" t="str">
        <f t="shared" si="3"/>
        <v/>
      </c>
      <c r="H194" s="40"/>
      <c r="K194" s="7"/>
    </row>
    <row r="195" spans="1:11" s="8" customFormat="1" ht="22.5" x14ac:dyDescent="0.2">
      <c r="A195" s="33">
        <v>183</v>
      </c>
      <c r="B195" s="31" t="s">
        <v>245</v>
      </c>
      <c r="C195" s="34" t="s">
        <v>52</v>
      </c>
      <c r="D195" s="48">
        <v>100</v>
      </c>
      <c r="E195" s="50">
        <v>35.19</v>
      </c>
      <c r="F195" s="57"/>
      <c r="G195" s="35" t="str">
        <f t="shared" si="3"/>
        <v/>
      </c>
      <c r="H195" s="40"/>
      <c r="K195" s="7"/>
    </row>
    <row r="196" spans="1:11" s="8" customFormat="1" ht="11.25" x14ac:dyDescent="0.2">
      <c r="A196" s="33">
        <v>184</v>
      </c>
      <c r="B196" s="31" t="s">
        <v>246</v>
      </c>
      <c r="C196" s="34" t="s">
        <v>5</v>
      </c>
      <c r="D196" s="48">
        <v>200</v>
      </c>
      <c r="E196" s="50">
        <v>18.72</v>
      </c>
      <c r="F196" s="57"/>
      <c r="G196" s="35" t="str">
        <f t="shared" si="3"/>
        <v/>
      </c>
      <c r="H196" s="40"/>
      <c r="K196" s="7"/>
    </row>
    <row r="197" spans="1:11" s="8" customFormat="1" ht="11.25" x14ac:dyDescent="0.2">
      <c r="A197" s="33">
        <v>185</v>
      </c>
      <c r="B197" s="31" t="s">
        <v>247</v>
      </c>
      <c r="C197" s="34" t="s">
        <v>56</v>
      </c>
      <c r="D197" s="48">
        <v>20</v>
      </c>
      <c r="E197" s="50">
        <v>43.69</v>
      </c>
      <c r="F197" s="57"/>
      <c r="G197" s="35" t="str">
        <f t="shared" si="3"/>
        <v/>
      </c>
      <c r="H197" s="40"/>
      <c r="K197" s="7"/>
    </row>
    <row r="198" spans="1:11" s="8" customFormat="1" ht="11.25" x14ac:dyDescent="0.2">
      <c r="A198" s="33">
        <v>186</v>
      </c>
      <c r="B198" s="31" t="s">
        <v>248</v>
      </c>
      <c r="C198" s="34" t="s">
        <v>63</v>
      </c>
      <c r="D198" s="48">
        <v>500</v>
      </c>
      <c r="E198" s="50">
        <v>13.98</v>
      </c>
      <c r="F198" s="57"/>
      <c r="G198" s="35" t="str">
        <f t="shared" si="3"/>
        <v/>
      </c>
      <c r="H198" s="40"/>
      <c r="K198" s="7"/>
    </row>
    <row r="199" spans="1:11" s="8" customFormat="1" ht="11.25" x14ac:dyDescent="0.2">
      <c r="A199" s="33">
        <v>187</v>
      </c>
      <c r="B199" s="31" t="s">
        <v>249</v>
      </c>
      <c r="C199" s="34" t="s">
        <v>63</v>
      </c>
      <c r="D199" s="48">
        <v>100</v>
      </c>
      <c r="E199" s="50">
        <v>17.190000000000001</v>
      </c>
      <c r="F199" s="57"/>
      <c r="G199" s="35" t="str">
        <f t="shared" si="3"/>
        <v/>
      </c>
      <c r="H199" s="40"/>
      <c r="K199" s="7"/>
    </row>
    <row r="200" spans="1:11" s="8" customFormat="1" ht="11.25" x14ac:dyDescent="0.2">
      <c r="A200" s="33">
        <v>188</v>
      </c>
      <c r="B200" s="31" t="s">
        <v>250</v>
      </c>
      <c r="C200" s="34" t="s">
        <v>5</v>
      </c>
      <c r="D200" s="48">
        <v>100</v>
      </c>
      <c r="E200" s="50">
        <v>3.22</v>
      </c>
      <c r="F200" s="57"/>
      <c r="G200" s="35" t="str">
        <f t="shared" si="3"/>
        <v/>
      </c>
      <c r="H200" s="40"/>
      <c r="K200" s="7"/>
    </row>
    <row r="201" spans="1:11" s="8" customFormat="1" ht="11.25" x14ac:dyDescent="0.2">
      <c r="A201" s="33">
        <v>189</v>
      </c>
      <c r="B201" s="31" t="s">
        <v>251</v>
      </c>
      <c r="C201" s="34" t="s">
        <v>5</v>
      </c>
      <c r="D201" s="48">
        <v>50</v>
      </c>
      <c r="E201" s="50">
        <v>38.14</v>
      </c>
      <c r="F201" s="57"/>
      <c r="G201" s="35" t="str">
        <f t="shared" si="3"/>
        <v/>
      </c>
      <c r="H201" s="40"/>
      <c r="K201" s="7"/>
    </row>
    <row r="202" spans="1:11" s="8" customFormat="1" ht="11.25" x14ac:dyDescent="0.2">
      <c r="A202" s="33">
        <v>190</v>
      </c>
      <c r="B202" s="31" t="s">
        <v>252</v>
      </c>
      <c r="C202" s="34" t="s">
        <v>5</v>
      </c>
      <c r="D202" s="48">
        <v>50</v>
      </c>
      <c r="E202" s="50">
        <v>51.75</v>
      </c>
      <c r="F202" s="57"/>
      <c r="G202" s="35" t="str">
        <f t="shared" si="3"/>
        <v/>
      </c>
      <c r="H202" s="40"/>
      <c r="K202" s="7"/>
    </row>
    <row r="203" spans="1:11" s="8" customFormat="1" ht="22.5" x14ac:dyDescent="0.2">
      <c r="A203" s="33">
        <v>191</v>
      </c>
      <c r="B203" s="31" t="s">
        <v>253</v>
      </c>
      <c r="C203" s="34" t="s">
        <v>56</v>
      </c>
      <c r="D203" s="48">
        <v>100</v>
      </c>
      <c r="E203" s="50">
        <v>28.6</v>
      </c>
      <c r="F203" s="57"/>
      <c r="G203" s="35" t="str">
        <f t="shared" si="3"/>
        <v/>
      </c>
      <c r="H203" s="40"/>
      <c r="K203" s="7"/>
    </row>
    <row r="204" spans="1:11" s="8" customFormat="1" ht="11.25" x14ac:dyDescent="0.2">
      <c r="A204" s="33">
        <v>192</v>
      </c>
      <c r="B204" s="31" t="s">
        <v>254</v>
      </c>
      <c r="C204" s="34" t="s">
        <v>63</v>
      </c>
      <c r="D204" s="48">
        <v>100</v>
      </c>
      <c r="E204" s="50">
        <v>8.99</v>
      </c>
      <c r="F204" s="57"/>
      <c r="G204" s="35" t="str">
        <f t="shared" si="3"/>
        <v/>
      </c>
      <c r="H204" s="40"/>
      <c r="K204" s="7"/>
    </row>
    <row r="205" spans="1:11" s="8" customFormat="1" ht="11.25" x14ac:dyDescent="0.2">
      <c r="A205" s="33">
        <v>193</v>
      </c>
      <c r="B205" s="31" t="s">
        <v>255</v>
      </c>
      <c r="C205" s="34" t="s">
        <v>63</v>
      </c>
      <c r="D205" s="48">
        <v>100</v>
      </c>
      <c r="E205" s="50">
        <v>9.9600000000000009</v>
      </c>
      <c r="F205" s="57"/>
      <c r="G205" s="35" t="str">
        <f t="shared" si="3"/>
        <v/>
      </c>
      <c r="H205" s="40"/>
      <c r="K205" s="7"/>
    </row>
    <row r="206" spans="1:11" s="8" customFormat="1" ht="11.25" x14ac:dyDescent="0.2">
      <c r="A206" s="33">
        <v>194</v>
      </c>
      <c r="B206" s="31" t="s">
        <v>256</v>
      </c>
      <c r="C206" s="34" t="s">
        <v>63</v>
      </c>
      <c r="D206" s="48">
        <v>100</v>
      </c>
      <c r="E206" s="50">
        <v>2.78</v>
      </c>
      <c r="F206" s="57"/>
      <c r="G206" s="35" t="str">
        <f t="shared" si="3"/>
        <v/>
      </c>
      <c r="H206" s="40"/>
      <c r="K206" s="7"/>
    </row>
    <row r="207" spans="1:11" s="8" customFormat="1" ht="11.25" x14ac:dyDescent="0.2">
      <c r="A207" s="33">
        <v>195</v>
      </c>
      <c r="B207" s="31" t="s">
        <v>257</v>
      </c>
      <c r="C207" s="34" t="s">
        <v>63</v>
      </c>
      <c r="D207" s="48">
        <v>100</v>
      </c>
      <c r="E207" s="50">
        <v>29.72</v>
      </c>
      <c r="F207" s="57"/>
      <c r="G207" s="35" t="str">
        <f t="shared" si="3"/>
        <v/>
      </c>
      <c r="H207" s="40"/>
      <c r="K207" s="7"/>
    </row>
    <row r="208" spans="1:11" s="8" customFormat="1" ht="11.25" x14ac:dyDescent="0.2">
      <c r="A208" s="33">
        <v>196</v>
      </c>
      <c r="B208" s="31" t="s">
        <v>258</v>
      </c>
      <c r="C208" s="34" t="s">
        <v>146</v>
      </c>
      <c r="D208" s="48">
        <v>30</v>
      </c>
      <c r="E208" s="50">
        <v>7.76</v>
      </c>
      <c r="F208" s="57"/>
      <c r="G208" s="35" t="str">
        <f t="shared" si="3"/>
        <v/>
      </c>
      <c r="H208" s="40"/>
      <c r="K208" s="7"/>
    </row>
    <row r="209" spans="1:11" s="8" customFormat="1" ht="11.25" x14ac:dyDescent="0.2">
      <c r="A209" s="33">
        <v>197</v>
      </c>
      <c r="B209" s="31" t="s">
        <v>259</v>
      </c>
      <c r="C209" s="34" t="s">
        <v>70</v>
      </c>
      <c r="D209" s="48">
        <v>10</v>
      </c>
      <c r="E209" s="50">
        <v>13.89</v>
      </c>
      <c r="F209" s="57"/>
      <c r="G209" s="35" t="str">
        <f t="shared" si="3"/>
        <v/>
      </c>
      <c r="H209" s="40"/>
      <c r="K209" s="7"/>
    </row>
    <row r="210" spans="1:11" s="8" customFormat="1" ht="11.25" x14ac:dyDescent="0.2">
      <c r="A210" s="33">
        <v>198</v>
      </c>
      <c r="B210" s="31" t="s">
        <v>260</v>
      </c>
      <c r="C210" s="34" t="s">
        <v>146</v>
      </c>
      <c r="D210" s="48">
        <v>30</v>
      </c>
      <c r="E210" s="50">
        <v>32.32</v>
      </c>
      <c r="F210" s="57"/>
      <c r="G210" s="35" t="str">
        <f t="shared" si="3"/>
        <v/>
      </c>
      <c r="H210" s="40"/>
      <c r="K210" s="7"/>
    </row>
    <row r="211" spans="1:11" s="27" customFormat="1" ht="9" x14ac:dyDescent="0.2">
      <c r="A211" s="36"/>
      <c r="E211" s="46"/>
      <c r="F211" s="65" t="s">
        <v>27</v>
      </c>
      <c r="G211" s="66"/>
      <c r="H211" s="41"/>
    </row>
    <row r="212" spans="1:11" ht="14.25" customHeight="1" x14ac:dyDescent="0.2">
      <c r="F212" s="67" t="str">
        <f>IF(SUM(G13:G210)=0,"",SUM(G13:G210))</f>
        <v/>
      </c>
      <c r="G212" s="68"/>
      <c r="H212" s="42"/>
    </row>
    <row r="213" spans="1:11" s="37" customFormat="1" ht="9" x14ac:dyDescent="0.2">
      <c r="A213" s="62" t="str">
        <f>" - "&amp;Dados!B23</f>
        <v xml:space="preserve"> - A execução do objeto da presente licitação será realizada junto a Secretaria obedecendo, na íntegra, ao detalhamento do termo de referência (ANEXO II).</v>
      </c>
      <c r="B213" s="62"/>
      <c r="C213" s="62"/>
      <c r="D213" s="62"/>
      <c r="E213" s="62"/>
      <c r="F213" s="62"/>
      <c r="G213" s="62"/>
      <c r="H213" s="43"/>
    </row>
    <row r="214" spans="1:11" s="37" customFormat="1" ht="9" x14ac:dyDescent="0.2">
      <c r="A214" s="62" t="str">
        <f>" - "&amp;Dados!B24</f>
        <v xml:space="preserve"> - A administração rejeitará, no todo ou em parte, a prestação de serviços executada em desacordo com os termos do Edital e seus anexos.</v>
      </c>
      <c r="B214" s="62"/>
      <c r="C214" s="62"/>
      <c r="D214" s="62"/>
      <c r="E214" s="62"/>
      <c r="F214" s="62"/>
      <c r="G214" s="62"/>
      <c r="H214" s="43"/>
    </row>
    <row r="215" spans="1:11" s="37" customFormat="1" ht="9" x14ac:dyDescent="0.2">
      <c r="A215" s="62" t="str">
        <f>" - "&amp;Dados!B25</f>
        <v xml:space="preserve"> - O pagamento do objeto de que trata o PREGÃO ELETRÔNICO 123/2023, será efetuado pela Tesouraria da Secretaria Municipal de Saúde de Sumidouro.</v>
      </c>
      <c r="B215" s="62"/>
      <c r="C215" s="62"/>
      <c r="D215" s="62"/>
      <c r="E215" s="62"/>
      <c r="F215" s="62"/>
      <c r="G215" s="62"/>
      <c r="H215" s="43"/>
    </row>
    <row r="216" spans="1:11" s="27" customFormat="1" ht="9" x14ac:dyDescent="0.2">
      <c r="A216" s="62" t="str">
        <f>" - "&amp;Dados!B26</f>
        <v xml:space="preserve"> - Proposta válida por 60 (sessenta) dias</v>
      </c>
      <c r="B216" s="62"/>
      <c r="C216" s="62"/>
      <c r="D216" s="62"/>
      <c r="E216" s="62"/>
      <c r="F216" s="62"/>
      <c r="G216" s="62"/>
      <c r="H216" s="41"/>
    </row>
    <row r="217" spans="1:11" ht="21" customHeight="1" x14ac:dyDescent="0.2">
      <c r="A217" s="62" t="str">
        <f>" - "&amp;Dados!B28</f>
        <v xml:space="preserve"> - A Licitante poderá apresentar prospecto, ficha técnica ou outros documentos com informações que permitam a melhor identificação e qualificação do(s) item(ns) licitado(s);</v>
      </c>
      <c r="B217" s="62"/>
      <c r="C217" s="62"/>
      <c r="D217" s="62"/>
      <c r="E217" s="62"/>
      <c r="F217" s="62"/>
      <c r="G217" s="62"/>
      <c r="H217" s="44"/>
    </row>
    <row r="218" spans="1:11" x14ac:dyDescent="0.2">
      <c r="A218" s="62" t="str">
        <f>" - "&amp;Dados!B29</f>
        <v xml:space="preserve"> - A proposta de preços ajustada ao lance final deverá conter o valor numérico dos preços unitários e totais, não podendo exceder o valor do lance final;</v>
      </c>
      <c r="B218" s="62"/>
      <c r="C218" s="62"/>
      <c r="D218" s="62"/>
      <c r="E218" s="62"/>
      <c r="F218" s="62"/>
      <c r="G218" s="62"/>
      <c r="H218" s="44"/>
    </row>
    <row r="219" spans="1:11" ht="21.75" customHeight="1" x14ac:dyDescent="0.2">
      <c r="A219"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19" s="62"/>
      <c r="C219" s="62"/>
      <c r="D219" s="62"/>
      <c r="E219" s="62"/>
      <c r="F219" s="62"/>
      <c r="G219" s="62"/>
      <c r="H219" s="44"/>
    </row>
    <row r="220" spans="1:11" ht="21.75" customHeight="1" x14ac:dyDescent="0.2">
      <c r="A220"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20" s="62"/>
      <c r="C220" s="62"/>
      <c r="D220" s="62"/>
      <c r="E220" s="62"/>
      <c r="F220" s="62"/>
      <c r="G220" s="62"/>
      <c r="H220" s="44"/>
    </row>
    <row r="221" spans="1:11" ht="21.75" customHeight="1" x14ac:dyDescent="0.2">
      <c r="A221"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21" s="62"/>
      <c r="C221" s="62"/>
      <c r="D221" s="62"/>
      <c r="E221" s="62"/>
      <c r="F221" s="62"/>
      <c r="G221" s="62"/>
      <c r="H221" s="44"/>
    </row>
    <row r="222" spans="1:11" ht="21.75" customHeight="1" x14ac:dyDescent="0.2">
      <c r="A222" s="62" t="str">
        <f>" - "&amp;Dados!B33</f>
        <v xml:space="preserve"> - Declaramos que até a presente data inexistem fatos impeditivos a participação desta empresa ao presente certame licitatório, ciente da obrigatoriedade de declarar ocorrências posteriores;</v>
      </c>
      <c r="B222" s="62"/>
      <c r="C222" s="62"/>
      <c r="D222" s="62"/>
      <c r="E222" s="62"/>
      <c r="F222" s="62"/>
      <c r="G222" s="62"/>
      <c r="H222" s="44"/>
    </row>
    <row r="223" spans="1:11" ht="30" customHeight="1" x14ac:dyDescent="0.2">
      <c r="A223"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23" s="62"/>
      <c r="C223" s="62"/>
      <c r="D223" s="62"/>
      <c r="E223" s="62"/>
      <c r="F223" s="62"/>
      <c r="G223" s="62"/>
    </row>
    <row r="224" spans="1:11" ht="25.5" customHeight="1" x14ac:dyDescent="0.2">
      <c r="A224"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24" s="62"/>
      <c r="C224" s="62"/>
      <c r="D224" s="62"/>
      <c r="E224" s="62"/>
      <c r="F224" s="62"/>
      <c r="G224" s="62"/>
    </row>
  </sheetData>
  <sheetProtection algorithmName="SHA-512" hashValue="K7f0kynCfRybBSH5xzM1fmp0thkuRX6QDLVwQFczKT9JWD6HRGa8RBOL5g3W272JTUWV7Kb+5fJAP/3Ersop3Q==" saltValue="tPCvO8iILblE4p5Iqr88bg==" spinCount="100000" sheet="1" objects="1" scenarios="1"/>
  <autoFilter ref="A11:G224" xr:uid="{00000000-0009-0000-0000-000000000000}"/>
  <mergeCells count="23">
    <mergeCell ref="A223:G223"/>
    <mergeCell ref="A224:G224"/>
    <mergeCell ref="A217:G217"/>
    <mergeCell ref="A218:G218"/>
    <mergeCell ref="A219:G219"/>
    <mergeCell ref="A220:G220"/>
    <mergeCell ref="A221:G221"/>
    <mergeCell ref="A222:G222"/>
    <mergeCell ref="C6:D6"/>
    <mergeCell ref="E6:F6"/>
    <mergeCell ref="A2:G2"/>
    <mergeCell ref="A3:G3"/>
    <mergeCell ref="A4:G4"/>
    <mergeCell ref="A5:G5"/>
    <mergeCell ref="A213:G213"/>
    <mergeCell ref="A214:G214"/>
    <mergeCell ref="A215:G215"/>
    <mergeCell ref="B8:G8"/>
    <mergeCell ref="A216:G216"/>
    <mergeCell ref="B9:G9"/>
    <mergeCell ref="F211:G211"/>
    <mergeCell ref="F212:G212"/>
    <mergeCell ref="D10:G10"/>
  </mergeCells>
  <phoneticPr fontId="0" type="noConversion"/>
  <conditionalFormatting sqref="B10">
    <cfRule type="cellIs" dxfId="11" priority="8" stopIfTrue="1" operator="equal">
      <formula>$G$1</formula>
    </cfRule>
  </conditionalFormatting>
  <conditionalFormatting sqref="B13:B210">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210">
    <cfRule type="expression" priority="12" stopIfTrue="1">
      <formula>$A13</formula>
    </cfRule>
  </conditionalFormatting>
  <conditionalFormatting sqref="D10:G10">
    <cfRule type="cellIs" dxfId="8" priority="24" stopIfTrue="1" operator="equal">
      <formula>$E$1</formula>
    </cfRule>
  </conditionalFormatting>
  <conditionalFormatting sqref="F13:F210">
    <cfRule type="cellIs" dxfId="7" priority="11" stopIfTrue="1" operator="equal">
      <formula>""</formula>
    </cfRule>
  </conditionalFormatting>
  <conditionalFormatting sqref="F211">
    <cfRule type="expression" dxfId="6" priority="1" stopIfTrue="1">
      <formula>IF($J211="Empate",IF(H211=1,TRUE(),FALSE()),FALSE())</formula>
    </cfRule>
    <cfRule type="expression" dxfId="5" priority="2" stopIfTrue="1">
      <formula>IF(H211="&gt;",FALSE(),IF(H211&gt;0,TRUE(),FALSE()))</formula>
    </cfRule>
    <cfRule type="expression" dxfId="4" priority="3" stopIfTrue="1">
      <formula>IF(H211="&gt;",TRUE(),FALSE())</formula>
    </cfRule>
  </conditionalFormatting>
  <conditionalFormatting sqref="F212">
    <cfRule type="expression" dxfId="3" priority="4" stopIfTrue="1">
      <formula>IF($J211="OK",IF(H211=1,TRUE(),FALSE()),FALSE())</formula>
    </cfRule>
    <cfRule type="expression" dxfId="2" priority="5" stopIfTrue="1">
      <formula>IF($J211="Empate",IF(H211=1,TRUE(),FALSE()),FALSE())</formula>
    </cfRule>
    <cfRule type="expression" dxfId="1" priority="6" stopIfTrue="1">
      <formula>IF($J211="Empate",IF(H211=2,TRUE(),FALSE()),FALSE())</formula>
    </cfRule>
  </conditionalFormatting>
  <conditionalFormatting sqref="G13:G210">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8"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261</v>
      </c>
      <c r="E1" s="4"/>
      <c r="F1" s="4"/>
      <c r="G1" s="4"/>
    </row>
    <row r="2" spans="1:7" x14ac:dyDescent="0.2">
      <c r="A2" s="16" t="s">
        <v>10</v>
      </c>
      <c r="B2" s="59" t="s">
        <v>262</v>
      </c>
      <c r="E2" s="4"/>
      <c r="F2" s="4"/>
      <c r="G2" s="4"/>
    </row>
    <row r="3" spans="1:7" x14ac:dyDescent="0.2">
      <c r="A3" s="16" t="s">
        <v>11</v>
      </c>
      <c r="B3" s="59" t="s">
        <v>263</v>
      </c>
      <c r="C3" s="5"/>
      <c r="E3" s="53"/>
      <c r="F3" s="4"/>
      <c r="G3" s="4"/>
    </row>
    <row r="4" spans="1:7" x14ac:dyDescent="0.2">
      <c r="A4" s="16" t="s">
        <v>12</v>
      </c>
      <c r="B4" s="59" t="s">
        <v>265</v>
      </c>
      <c r="C4" s="5"/>
      <c r="E4" s="53"/>
      <c r="F4" s="4"/>
      <c r="G4" s="4"/>
    </row>
    <row r="5" spans="1:7" x14ac:dyDescent="0.2">
      <c r="A5" s="16" t="s">
        <v>13</v>
      </c>
      <c r="B5" s="59" t="s">
        <v>45</v>
      </c>
      <c r="C5" s="5"/>
      <c r="E5" s="53"/>
      <c r="F5" s="4"/>
      <c r="G5" s="4"/>
    </row>
    <row r="6" spans="1:7" x14ac:dyDescent="0.2">
      <c r="A6" s="16" t="s">
        <v>31</v>
      </c>
      <c r="B6" s="60" t="s">
        <v>46</v>
      </c>
      <c r="C6" s="5"/>
      <c r="E6" s="53"/>
      <c r="F6" s="4"/>
      <c r="G6" s="4"/>
    </row>
    <row r="7" spans="1:7" x14ac:dyDescent="0.2">
      <c r="A7" s="16" t="s">
        <v>14</v>
      </c>
      <c r="B7" s="5" t="s">
        <v>30</v>
      </c>
      <c r="C7" s="5"/>
      <c r="E7" s="53"/>
      <c r="F7" s="4"/>
      <c r="G7" s="4"/>
    </row>
    <row r="8" spans="1:7" x14ac:dyDescent="0.2">
      <c r="A8" s="25" t="s">
        <v>23</v>
      </c>
      <c r="B8" s="47">
        <v>592571.54000000015</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47</v>
      </c>
      <c r="E23" s="4"/>
      <c r="F23" s="4"/>
      <c r="G23" s="52"/>
    </row>
    <row r="24" spans="1:256" ht="38.25" x14ac:dyDescent="0.2">
      <c r="A24" s="20" t="s">
        <v>16</v>
      </c>
      <c r="B24" s="21" t="s">
        <v>48</v>
      </c>
      <c r="E24" s="4"/>
      <c r="F24" s="4"/>
      <c r="G24" s="52"/>
    </row>
    <row r="25" spans="1:256" ht="38.25" x14ac:dyDescent="0.2">
      <c r="A25" s="20" t="s">
        <v>17</v>
      </c>
      <c r="B25" s="60" t="s">
        <v>264</v>
      </c>
      <c r="C25" s="9"/>
      <c r="E25" s="4"/>
      <c r="F25" s="4"/>
      <c r="G25" s="52"/>
    </row>
    <row r="26" spans="1:256" ht="25.5" x14ac:dyDescent="0.2">
      <c r="A26" s="20" t="s">
        <v>18</v>
      </c>
      <c r="B26" s="21" t="s">
        <v>28</v>
      </c>
      <c r="E26" s="4"/>
      <c r="F26" s="4"/>
      <c r="G26" s="52"/>
    </row>
    <row r="27" spans="1:256" x14ac:dyDescent="0.2">
      <c r="A27" s="20" t="s">
        <v>32</v>
      </c>
      <c r="B27" s="61" t="s">
        <v>49</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2023-09-11T15:25:08Z</cp:lastPrinted>
  <dcterms:created xsi:type="dcterms:W3CDTF">2006-04-18T17:38:46Z</dcterms:created>
  <dcterms:modified xsi:type="dcterms:W3CDTF">2023-09-18T19:28:51Z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