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EstaPasta_de_trabalho"/>
  <mc:AlternateContent xmlns:mc="http://schemas.openxmlformats.org/markup-compatibility/2006">
    <mc:Choice Requires="x15">
      <x15ac:absPath xmlns:x15ac="http://schemas.microsoft.com/office/spreadsheetml/2010/11/ac" url="D:\licitacoes\2022\Pregão Eletrônico\Pregão Eletrônico 064-22 - Aquisição de Gêneros Alimentícios - Eleitoral - SMEC\"/>
    </mc:Choice>
  </mc:AlternateContent>
  <xr:revisionPtr revIDLastSave="0" documentId="13_ncr:1_{653BF679-0268-40CD-80AF-9D800E21FC2A}"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Preços'!$A$11:$G$39</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E6" i="1"/>
  <c r="G13" i="1"/>
  <c r="A4" i="1"/>
  <c r="A38" i="1"/>
  <c r="A39" i="1"/>
  <c r="A37" i="1"/>
  <c r="A36" i="1"/>
  <c r="A6" i="1"/>
  <c r="A5" i="1"/>
  <c r="A3" i="1"/>
  <c r="F35" i="1" l="1"/>
</calcChain>
</file>

<file path=xl/sharedStrings.xml><?xml version="1.0" encoding="utf-8"?>
<sst xmlns="http://schemas.openxmlformats.org/spreadsheetml/2006/main" count="93" uniqueCount="76">
  <si>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</si>
  <si>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</si>
  <si>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</si>
  <si>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</si>
  <si>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</si>
  <si>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</si>
  <si>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</si>
  <si>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</si>
  <si>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</si>
  <si>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</si>
  <si>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</si>
  <si>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</si>
  <si>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</si>
  <si>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</si>
  <si>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</si>
  <si>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</si>
  <si>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</si>
  <si>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</si>
  <si>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</si>
  <si>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</si>
  <si>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</si>
  <si>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</si>
  <si>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</si>
  <si>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</si>
  <si>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</si>
  <si>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</si>
  <si>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</si>
  <si>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</si>
  <si>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</si>
  <si>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</si>
  <si>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</si>
  <si>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</si>
  <si>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</si>
  <si>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</si>
  <si>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</si>
  <si>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</si>
  <si>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Homologação: __/__/2022</t>
  </si>
  <si>
    <t>Previsão Publicação: __/__/2022</t>
  </si>
  <si>
    <t>KG</t>
  </si>
  <si>
    <t>BATATA PALHA, PCT DE 500G</t>
  </si>
  <si>
    <t>UNID</t>
  </si>
  <si>
    <t>CREME DE LEITE UHT LONGA VIDA CX 200 G</t>
  </si>
  <si>
    <t>EXTRATO DE TOMATE CONCENTRADO LATA DE 340g. PRAZO DE VALIDADE MÍNIMO DE 6 MESES A PARTIR DATA DE ENTREGA.</t>
  </si>
  <si>
    <t>SUCO CONCENTRADO INTEGRAL SABOR CAJÚ GRF PET DE 01L COM RENDIMENTO DE 5L. PRAZO DE VALIDADE MÍNIMO DE 6 MESES A PARTIR DATA DE ENTREGA.</t>
  </si>
  <si>
    <t>Os produtos cárneos e lácteos deveram respeitar os critérios de comercialização e transporte descritos na legislação RDC n° 216/2004 e o RIISPOA/RJ.</t>
  </si>
  <si>
    <t>ARROZ AGULHINHA TIPO 1; PCT DE 5KG. PRAZO DE VALIDADE MÍNIMO DE 6 MESES A PARTIR DATA DE ENTREGA. COM AMOSTRA</t>
  </si>
  <si>
    <t>N.º 1701.0412200192.054-3390.30.00-04</t>
  </si>
  <si>
    <t>AÇÚCAR REFINADO PCT DE 1 KG. PRAZO DE VALIDADE MÍNIMO DE 6 MESES A PARTIR DA DATA DE ENTREGA</t>
  </si>
  <si>
    <t>ALFACE CRESPA DE 1A QUALIDADE: COM FOLHAS ÍTEGRAS, LIVRES DE FUNGOS</t>
  </si>
  <si>
    <t xml:space="preserve">ALHO ROXO Nº 6 ALHO DE 1ª QUALIDADE - ASPECTO FÍSICO EM CABEÇA, BOA QUALIDADE, FIRME E INTACTO, SEM LESÕES DE ORIGEM FÍSICA OU MECÂNICA, PERFURAÇÕES E CORTES, TAMANHO E COLORAÇÃO UNIFORMES, DEVENDO SER BEM DESENVOLVIDO, ISENTO DE SUJIDADES, PARASITAS E LARVAS. </t>
  </si>
  <si>
    <t>AZEITE DE OLIVA EXTRA VIRGEM COM ACIDEZ MÁXIMA DE 0,8% (EM ÁCIDO OLEICO) - PARA TEMPERAR ALIMENTOS; EMBALAGEM COM 500ML. PRAZO DE VALIDADE MÍNIMO DE 6 MESES A PARTIR DATA DE ENTREGA.</t>
  </si>
  <si>
    <t xml:space="preserve">CAFÉ EM PÓ EXTRA FORTE EMBALAGEM À VÁCUO PCT DE 500G COM SELO ABIC. </t>
  </si>
  <si>
    <t xml:space="preserve">CEBOLA: CLASSE MÉDIA (4), TIPO ESPECIAL (DE 70 A 90 MM DE DIÂMETRO TRANSVERSAL), PESANDO ENTRE 100 A 200 GRAMAS A UNIDADE, DE ACORDO COM A PORTARIA MA 529 DE 18/03/97. </t>
  </si>
  <si>
    <t xml:space="preserve">LEITE UHT INTEGRAL EMBALAGEM LONGA VIDA CAIXA DE 1L. PRAZO DE VALIDADE MÍNIMO DE 6 MESES A PARTIR DATA DE ENTREGA. </t>
  </si>
  <si>
    <t>MANTEIGA, DERIVADA DE LEITE BOVINO, COM CERTIFICADO DE VIGILÂNCIA SANITÁRIA, DE 1ª QUALIDADE. ACONDICIONADA EM EMBALAGEM PRÓPRIA DE 500G, RESISTENTE E ATÓXICA, ONTENDO RÓTULO COM INFORMAÇÕES NUTRICIONAIS, LOTE, INGREDIENTES, PROCEDÊNCIA, DATA DE FABRICAÇÃO E VALIDADE.</t>
  </si>
  <si>
    <t xml:space="preserve">ÓLEO DE SOJA FRASCO 900 ML. PRAZO DE VALIDADE MÍNIMO DE 6 MESES A PARTIR DATA DE ENTREGA. </t>
  </si>
  <si>
    <t xml:space="preserve">PÃO DE FORMA FATIADO. UNIDADE DE 500GR. FRESCO, MACIO, SEM PRESENÇA DE SUJIDADES. NÃO DEVE SER EMBALADO QUENTE. EMBALAGEM PLÁSTICA ATÓXICA, COM IDENTIFICAÇÃO DO PRODUTO, RÓTULO COM INGREDIENTES, VALOR NUTRICIONAL, PESO, FABRICANTE, DATA DE FABRICAÇÃO, VALIDADE E REGISTRO. FEITO NO DIA DA ENTREGA/ VALIDADE MÍNIMA DE 5 DIAS A CONTAR DA ENTREGA. </t>
  </si>
  <si>
    <t xml:space="preserve">PEITO DE FRANGO CONGELADO IQF, SEM OSSO. EMBALADOS EM SACOS PLÁSTICOS A VÁCUO, DEVERÁ CONSTAR DATA DE FABRICAÇÃO, PRAZO DE VALIDADE, NÚMERO DO REGISTRO NO MINISTÉRIO DA AGRICULTURA/DIPOA E CARIMBO DE INSPEÇÃO DO SIM, SIE OU SIF, N° DO LOTE, DATA DE VALIDADE DE NO MÍNIMO TRÊS MESES A CONTAR DA DATA DE ENTREGA DA MERCADORIA, PACOTES DE 01 KG. </t>
  </si>
  <si>
    <t>PRESUNTO, FATIADO</t>
  </si>
  <si>
    <t>QUEIJO MUSARELA, FATIADO</t>
  </si>
  <si>
    <t>SAL REFINADO IODADO PCT 1 KG. PRAZO DE VALIDADE MÍNIMO DE 6 MESES A PARTIR DATA DE ENTREGA.</t>
  </si>
  <si>
    <t>TOMATE: COM ASPECTO GLOBOLOSAO, COR VERMELHA, CLASSIFICADO COMO LEGUME, GRAÚDA, DE POLAP FIRME E INTACTA, ISENTO DE ENFERMIDADES, BOA QUALIDADE</t>
  </si>
  <si>
    <t xml:space="preserve">VINAGRE FRASCO 750 ML. PRAZO DE VALIDADE MÍNIMO DE 6 MESES A PARTIR DATA DE ENTREGA. </t>
  </si>
  <si>
    <t>CX</t>
  </si>
  <si>
    <t>Frasco</t>
  </si>
  <si>
    <t>Lata</t>
  </si>
  <si>
    <t>PCT</t>
  </si>
  <si>
    <t>Pote</t>
  </si>
  <si>
    <t>Sec. Educação</t>
  </si>
  <si>
    <t>O pagamento do objeto de que trata o PREGÃO PRESENCIAL 064/2022, e consequente contrato serão efetuados pela Tesouraria da PREFEITURA MUNICIPAL DE SUMIDOURO no prazo de até 30 dias a contar da emissão do documento de cobrança;</t>
  </si>
  <si>
    <t>Prazo do Contrato: Entrega Imediata</t>
  </si>
  <si>
    <t>O objeto do presente termo de referência deverá ser entregue no Almoxarifado da Prefeitura, situado na Rua Carolino Ribeiro de Moura, s/n, Centro, Sumidouro/RJ, CEP 28637-000. A entrega dos itens será em remessa única. O fornecedor o prazo 10 dias úteis para a entrega dos bens estocáveis, sendo que no caso de alimentos perecíveis o prazo de entrega será de 04 dias úteis.</t>
  </si>
  <si>
    <t>PREGÃO ELETRÔNICO Nº 064/2022</t>
  </si>
  <si>
    <t>PROCESSO ADMINISTRATIVO N° 2597/2022 de 19/08/2022</t>
  </si>
  <si>
    <t>AQUISIÇÃO DE GÊNEROS ALIMENTÍCIOS PERECÍVEIS E ESTOCÁVEIS (ELEIÇÕES 2022)</t>
  </si>
  <si>
    <t>Abertura das Propostas: 16/09/2022,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</si>
</sst>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8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0" fontId="2" fillId="0" borderId="0" xfId="0" applyFont="1" applyFill="1"/>
    <xf numFmtId="170" fontId="5" fillId="0" borderId="0" xfId="0" applyNumberFormat="1" applyFont="1" applyBorder="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Fill="1" applyAlignment="1">
      <alignment wrapText="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9" fontId="8" fillId="0" borderId="2" xfId="0" applyNumberFormat="1" applyFont="1" applyBorder="1" applyAlignment="1">
      <alignment horizontal="center" vertical="center"/>
    </xf>
    <xf numFmtId="166" fontId="0" fillId="0" borderId="0" xfId="1" applyFont="1" applyFill="1" applyBorder="1" applyAlignment="1" applyProtection="1">
      <alignment horizontal="left"/>
    </xf>
    <xf numFmtId="167" fontId="7" fillId="0" borderId="2" xfId="0" applyNumberFormat="1" applyFont="1" applyFill="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5" fillId="0" borderId="0" xfId="0" applyFont="1" applyAlignment="1">
      <alignment horizontal="justify"/>
    </xf>
    <xf numFmtId="0" fontId="16" fillId="0" borderId="0" xfId="0" applyFont="1" applyAlignment="1">
      <alignment horizontal="justify"/>
    </xf>
    <xf numFmtId="0" fontId="0" fillId="0" borderId="0" xfId="0" applyFont="1" applyAlignment="1">
      <alignment horizontal="left" vertical="center" wrapText="1"/>
    </xf>
    <xf numFmtId="0" fontId="0" fillId="8" borderId="4" xfId="0" applyFill="1" applyBorder="1"/>
    <xf numFmtId="0" fontId="2" fillId="0" borderId="0" xfId="0" applyFont="1" applyAlignment="1">
      <alignment horizontal="left" vertical="center" wrapText="1"/>
    </xf>
    <xf numFmtId="0" fontId="1" fillId="0" borderId="0" xfId="0" applyFont="1" applyAlignment="1">
      <alignment wrapText="1"/>
    </xf>
    <xf numFmtId="0" fontId="1" fillId="0" borderId="0" xfId="0" applyFont="1" applyAlignment="1">
      <alignment vertical="center" wrapText="1"/>
    </xf>
    <xf numFmtId="0" fontId="1" fillId="0" borderId="0" xfId="0" applyFont="1" applyFill="1"/>
    <xf numFmtId="0" fontId="1" fillId="0" borderId="0" xfId="0" applyFont="1"/>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hidden="1"/>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400082</xdr:colOff>
      <xdr:row>0</xdr:row>
      <xdr:rowOff>695325</xdr:rowOff>
    </xdr:to>
    <xdr:sp macro="" textlink="">
      <xdr:nvSpPr>
        <xdr:cNvPr id="1025" name="Text Box 1">
          <a:extLst>
            <a:ext uri="{FF2B5EF4-FFF2-40B4-BE49-F238E27FC236}">
              <a16:creationId xmlns:a16="http://schemas.microsoft.com/office/drawing/2014/main" id="{68155DDB-549D-9D62-4A28-108AB08CD27C}"/>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23" name="Picture 2" descr="brasãoGIF_300dpi">
          <a:extLst>
            <a:ext uri="{FF2B5EF4-FFF2-40B4-BE49-F238E27FC236}">
              <a16:creationId xmlns:a16="http://schemas.microsoft.com/office/drawing/2014/main" id="{9466CE21-98F7-C906-376C-2F563AEC60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24" name="Group 60">
          <a:extLst>
            <a:ext uri="{FF2B5EF4-FFF2-40B4-BE49-F238E27FC236}">
              <a16:creationId xmlns:a16="http://schemas.microsoft.com/office/drawing/2014/main" id="{B3250165-B7DA-A416-B297-214AB9B32317}"/>
            </a:ext>
          </a:extLst>
        </xdr:cNvPr>
        <xdr:cNvGrpSpPr>
          <a:grpSpLocks/>
        </xdr:cNvGrpSpPr>
      </xdr:nvGrpSpPr>
      <xdr:grpSpPr bwMode="auto">
        <a:xfrm>
          <a:off x="4865204" y="285750"/>
          <a:ext cx="1796498" cy="867189"/>
          <a:chOff x="520" y="6"/>
          <a:chExt cx="188" cy="90"/>
        </a:xfrm>
      </xdr:grpSpPr>
      <xdr:sp macro="" textlink="">
        <xdr:nvSpPr>
          <xdr:cNvPr id="1085" name="Caixa de texto 2">
            <a:extLst>
              <a:ext uri="{FF2B5EF4-FFF2-40B4-BE49-F238E27FC236}">
                <a16:creationId xmlns:a16="http://schemas.microsoft.com/office/drawing/2014/main" id="{379FDE05-02FF-14A8-6A1F-A26DA30A5DEA}"/>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C5423774-8999-86F3-FB25-3E1A6B78B5D0}"/>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2597/22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M50"/>
  <sheetViews>
    <sheetView tabSelected="1" zoomScale="115" zoomScaleNormal="115" zoomScaleSheetLayoutView="100" workbookViewId="0"/>
  </sheetViews>
  <sheetFormatPr defaultRowHeight="12.75" x14ac:dyDescent="0.2"/>
  <cols>
    <col min="1" max="1" width="4.5703125" style="1" customWidth="1"/>
    <col min="2" max="2" width="49.85546875" style="2" customWidth="1"/>
    <col min="3" max="3" width="8.28515625" style="1" customWidth="1"/>
    <col min="4" max="4" width="8" style="27" customWidth="1"/>
    <col min="5" max="6" width="10.140625" style="14" customWidth="1"/>
    <col min="7" max="7" width="10.140625" style="12" customWidth="1"/>
    <col min="8" max="8" width="11.85546875" style="48" customWidth="1"/>
    <col min="9" max="9" width="11.5703125" style="2" customWidth="1"/>
    <col min="10" max="11" width="9.140625" style="2"/>
    <col min="12" max="12" width="9.140625" style="43"/>
    <col min="13" max="15" width="9.140625" style="2"/>
    <col min="16" max="16" width="10" style="2" bestFit="1" customWidth="1"/>
    <col min="17" max="16384" width="9.140625" style="2"/>
  </cols>
  <sheetData>
    <row r="1" spans="1:13" ht="58.5" customHeight="1" x14ac:dyDescent="0.2">
      <c r="H1" s="47"/>
    </row>
    <row r="2" spans="1:13" x14ac:dyDescent="0.2">
      <c r="A2" s="81" t="s">
        <v>19</v>
      </c>
      <c r="B2" s="81"/>
      <c r="C2" s="81"/>
      <c r="D2" s="81"/>
      <c r="E2" s="81"/>
      <c r="F2" s="81"/>
      <c r="G2" s="81"/>
    </row>
    <row r="3" spans="1:13" x14ac:dyDescent="0.2">
      <c r="A3" s="81" t="str">
        <f>UPPER(Dados!B1&amp;"  -  "&amp;Dados!B4)</f>
        <v>PREGÃO ELETRÔNICO Nº 064/2022  -  ABERTURA DAS PROPOSTAS: 16/09/2022, ÀS 10:00HS</v>
      </c>
      <c r="B3" s="81"/>
      <c r="C3" s="81"/>
      <c r="D3" s="81"/>
      <c r="E3" s="81"/>
      <c r="F3" s="81"/>
      <c r="G3" s="81"/>
    </row>
    <row r="4" spans="1:13" x14ac:dyDescent="0.2">
      <c r="A4" s="82" t="str">
        <f>Dados!B3</f>
        <v>AQUISIÇÃO DE GÊNEROS ALIMENTÍCIOS PERECÍVEIS E ESTOCÁVEIS (ELEIÇÕES 2022)</v>
      </c>
      <c r="B4" s="82"/>
      <c r="C4" s="82"/>
      <c r="D4" s="82"/>
      <c r="E4" s="82"/>
      <c r="F4" s="82"/>
      <c r="G4" s="82"/>
    </row>
    <row r="5" spans="1:13" x14ac:dyDescent="0.2">
      <c r="A5" s="81" t="str">
        <f>Dados!B2</f>
        <v>PROCESSO ADMINISTRATIVO N° 2597/2022 de 19/08/2022</v>
      </c>
      <c r="B5" s="81"/>
      <c r="C5" s="81"/>
      <c r="D5" s="81"/>
      <c r="E5" s="81"/>
      <c r="F5" s="81"/>
      <c r="G5" s="81"/>
    </row>
    <row r="6" spans="1:13" x14ac:dyDescent="0.2">
      <c r="A6" s="61" t="str">
        <f>Dados!B7</f>
        <v>MENOR PREÇO POR ITEM</v>
      </c>
      <c r="B6" s="61"/>
      <c r="C6" s="79" t="s">
        <v>29</v>
      </c>
      <c r="D6" s="79"/>
      <c r="E6" s="80">
        <f>Dados!B8</f>
        <v>20621.95</v>
      </c>
      <c r="F6" s="80"/>
      <c r="G6" s="61"/>
    </row>
    <row r="7" spans="1:13" ht="2.25" customHeight="1" x14ac:dyDescent="0.2">
      <c r="A7" s="6"/>
      <c r="B7" s="6"/>
      <c r="C7" s="6"/>
      <c r="D7" s="28"/>
      <c r="E7" s="15"/>
      <c r="F7" s="15"/>
      <c r="G7" s="11"/>
    </row>
    <row r="8" spans="1:13" s="8" customFormat="1" ht="12" customHeight="1" x14ac:dyDescent="0.2">
      <c r="A8" s="16" t="s">
        <v>0</v>
      </c>
      <c r="B8" s="72"/>
      <c r="C8" s="72"/>
      <c r="D8" s="72"/>
      <c r="E8" s="72"/>
      <c r="F8" s="72"/>
      <c r="G8" s="72"/>
      <c r="H8" s="49"/>
      <c r="L8" s="42"/>
    </row>
    <row r="9" spans="1:13" s="8" customFormat="1" ht="12" customHeight="1" x14ac:dyDescent="0.2">
      <c r="A9" s="16" t="s">
        <v>1</v>
      </c>
      <c r="B9" s="73"/>
      <c r="C9" s="73"/>
      <c r="D9" s="73"/>
      <c r="E9" s="73"/>
      <c r="F9" s="73"/>
      <c r="G9" s="73"/>
      <c r="H9" s="49"/>
      <c r="L9" s="42"/>
      <c r="M9" s="42"/>
    </row>
    <row r="10" spans="1:13" s="8" customFormat="1" ht="12" customHeight="1" x14ac:dyDescent="0.2">
      <c r="A10" s="16" t="s">
        <v>2</v>
      </c>
      <c r="B10" s="40"/>
      <c r="C10" s="29" t="s">
        <v>8</v>
      </c>
      <c r="D10" s="78"/>
      <c r="E10" s="78"/>
      <c r="F10" s="78"/>
      <c r="G10" s="78"/>
      <c r="H10" s="49"/>
      <c r="L10" s="42"/>
    </row>
    <row r="11" spans="1:13" ht="4.5" customHeight="1" x14ac:dyDescent="0.2">
      <c r="A11" s="3"/>
      <c r="B11" s="31"/>
      <c r="C11" s="31"/>
      <c r="D11" s="32"/>
      <c r="E11" s="59"/>
      <c r="F11" s="33"/>
      <c r="G11" s="34"/>
    </row>
    <row r="12" spans="1:13" s="8" customFormat="1" ht="22.5" x14ac:dyDescent="0.2">
      <c r="A12" s="36" t="s">
        <v>3</v>
      </c>
      <c r="B12" s="36" t="s">
        <v>4</v>
      </c>
      <c r="C12" s="36" t="s">
        <v>5</v>
      </c>
      <c r="D12" s="36" t="s">
        <v>6</v>
      </c>
      <c r="E12" s="54" t="s">
        <v>25</v>
      </c>
      <c r="F12" s="54" t="s">
        <v>26</v>
      </c>
      <c r="G12" s="36" t="s">
        <v>7</v>
      </c>
      <c r="H12" s="49"/>
      <c r="L12" s="42"/>
    </row>
    <row r="13" spans="1:13" s="8" customFormat="1" ht="22.5" x14ac:dyDescent="0.2">
      <c r="A13" s="37">
        <v>1</v>
      </c>
      <c r="B13" s="35" t="s">
        <v>47</v>
      </c>
      <c r="C13" s="38" t="s">
        <v>66</v>
      </c>
      <c r="D13" s="58">
        <v>26</v>
      </c>
      <c r="E13" s="60">
        <v>5.25</v>
      </c>
      <c r="F13" s="56"/>
      <c r="G13" s="39" t="str">
        <f>IF(F13="","",IF(ISTEXT(F13),"NC",F13*D13))</f>
        <v/>
      </c>
      <c r="H13" s="49"/>
      <c r="K13" s="7"/>
      <c r="L13" s="42"/>
    </row>
    <row r="14" spans="1:13" s="8" customFormat="1" ht="22.5" x14ac:dyDescent="0.2">
      <c r="A14" s="37">
        <v>2</v>
      </c>
      <c r="B14" s="35" t="s">
        <v>48</v>
      </c>
      <c r="C14" s="38" t="s">
        <v>40</v>
      </c>
      <c r="D14" s="58">
        <v>60</v>
      </c>
      <c r="E14" s="60">
        <v>1.79</v>
      </c>
      <c r="F14" s="56"/>
      <c r="G14" s="39" t="str">
        <f t="shared" ref="G14:G33" si="0">IF(F14="","",IF(ISTEXT(F14),"NC",F14*D14))</f>
        <v/>
      </c>
      <c r="H14" s="49"/>
      <c r="K14" s="7"/>
      <c r="L14" s="42"/>
    </row>
    <row r="15" spans="1:13" s="8" customFormat="1" ht="56.25" x14ac:dyDescent="0.2">
      <c r="A15" s="37">
        <v>3</v>
      </c>
      <c r="B15" s="35" t="s">
        <v>49</v>
      </c>
      <c r="C15" s="38" t="s">
        <v>38</v>
      </c>
      <c r="D15" s="58">
        <v>15</v>
      </c>
      <c r="E15" s="60">
        <v>21.15</v>
      </c>
      <c r="F15" s="56"/>
      <c r="G15" s="39" t="str">
        <f t="shared" si="0"/>
        <v/>
      </c>
      <c r="H15" s="49"/>
      <c r="K15" s="7"/>
      <c r="L15" s="42"/>
    </row>
    <row r="16" spans="1:13" s="8" customFormat="1" ht="22.5" x14ac:dyDescent="0.2">
      <c r="A16" s="37">
        <v>4</v>
      </c>
      <c r="B16" s="35" t="s">
        <v>45</v>
      </c>
      <c r="C16" s="38" t="s">
        <v>66</v>
      </c>
      <c r="D16" s="58">
        <v>50</v>
      </c>
      <c r="E16" s="60">
        <v>22.75</v>
      </c>
      <c r="F16" s="56"/>
      <c r="G16" s="39" t="str">
        <f t="shared" si="0"/>
        <v/>
      </c>
      <c r="H16" s="49"/>
      <c r="K16" s="7"/>
      <c r="L16" s="42"/>
    </row>
    <row r="17" spans="1:12" s="8" customFormat="1" ht="45" x14ac:dyDescent="0.2">
      <c r="A17" s="37">
        <v>5</v>
      </c>
      <c r="B17" s="35" t="s">
        <v>50</v>
      </c>
      <c r="C17" s="38" t="s">
        <v>64</v>
      </c>
      <c r="D17" s="58">
        <v>26</v>
      </c>
      <c r="E17" s="60">
        <v>26.76</v>
      </c>
      <c r="F17" s="56"/>
      <c r="G17" s="39" t="str">
        <f t="shared" si="0"/>
        <v/>
      </c>
      <c r="H17" s="49"/>
      <c r="K17" s="7"/>
      <c r="L17" s="42"/>
    </row>
    <row r="18" spans="1:12" s="8" customFormat="1" ht="11.25" x14ac:dyDescent="0.2">
      <c r="A18" s="37">
        <v>6</v>
      </c>
      <c r="B18" s="35" t="s">
        <v>39</v>
      </c>
      <c r="C18" s="38" t="s">
        <v>66</v>
      </c>
      <c r="D18" s="58">
        <v>48</v>
      </c>
      <c r="E18" s="60">
        <v>15.43</v>
      </c>
      <c r="F18" s="56"/>
      <c r="G18" s="39" t="str">
        <f t="shared" si="0"/>
        <v/>
      </c>
      <c r="H18" s="49"/>
      <c r="K18" s="7"/>
      <c r="L18" s="42"/>
    </row>
    <row r="19" spans="1:12" s="8" customFormat="1" ht="22.5" x14ac:dyDescent="0.2">
      <c r="A19" s="37">
        <v>7</v>
      </c>
      <c r="B19" s="35" t="s">
        <v>51</v>
      </c>
      <c r="C19" s="38" t="s">
        <v>66</v>
      </c>
      <c r="D19" s="58">
        <v>40</v>
      </c>
      <c r="E19" s="60">
        <v>19.079999999999998</v>
      </c>
      <c r="F19" s="56"/>
      <c r="G19" s="39" t="str">
        <f t="shared" si="0"/>
        <v/>
      </c>
      <c r="H19" s="49"/>
      <c r="K19" s="7"/>
      <c r="L19" s="42"/>
    </row>
    <row r="20" spans="1:12" s="8" customFormat="1" ht="33.75" x14ac:dyDescent="0.2">
      <c r="A20" s="37">
        <v>8</v>
      </c>
      <c r="B20" s="35" t="s">
        <v>52</v>
      </c>
      <c r="C20" s="38" t="s">
        <v>38</v>
      </c>
      <c r="D20" s="58">
        <v>30</v>
      </c>
      <c r="E20" s="60">
        <v>4</v>
      </c>
      <c r="F20" s="56"/>
      <c r="G20" s="39" t="str">
        <f t="shared" si="0"/>
        <v/>
      </c>
      <c r="H20" s="49"/>
      <c r="K20" s="7"/>
      <c r="L20" s="42"/>
    </row>
    <row r="21" spans="1:12" s="8" customFormat="1" ht="11.25" x14ac:dyDescent="0.2">
      <c r="A21" s="37">
        <v>9</v>
      </c>
      <c r="B21" s="35" t="s">
        <v>41</v>
      </c>
      <c r="C21" s="38" t="s">
        <v>63</v>
      </c>
      <c r="D21" s="58">
        <v>100</v>
      </c>
      <c r="E21" s="60">
        <v>4.05</v>
      </c>
      <c r="F21" s="56"/>
      <c r="G21" s="39" t="str">
        <f t="shared" si="0"/>
        <v/>
      </c>
      <c r="H21" s="49"/>
      <c r="K21" s="7"/>
      <c r="L21" s="42"/>
    </row>
    <row r="22" spans="1:12" s="8" customFormat="1" ht="22.5" x14ac:dyDescent="0.2">
      <c r="A22" s="37">
        <v>10</v>
      </c>
      <c r="B22" s="35" t="s">
        <v>42</v>
      </c>
      <c r="C22" s="38" t="s">
        <v>65</v>
      </c>
      <c r="D22" s="58">
        <v>100</v>
      </c>
      <c r="E22" s="60">
        <v>4.83</v>
      </c>
      <c r="F22" s="56"/>
      <c r="G22" s="39" t="str">
        <f t="shared" si="0"/>
        <v/>
      </c>
      <c r="H22" s="49"/>
      <c r="K22" s="7"/>
      <c r="L22" s="42"/>
    </row>
    <row r="23" spans="1:12" s="8" customFormat="1" ht="33.75" x14ac:dyDescent="0.2">
      <c r="A23" s="37">
        <v>11</v>
      </c>
      <c r="B23" s="35" t="s">
        <v>53</v>
      </c>
      <c r="C23" s="38" t="s">
        <v>63</v>
      </c>
      <c r="D23" s="58">
        <v>360</v>
      </c>
      <c r="E23" s="60">
        <v>8.6199999999999992</v>
      </c>
      <c r="F23" s="56"/>
      <c r="G23" s="39" t="str">
        <f t="shared" si="0"/>
        <v/>
      </c>
      <c r="H23" s="49"/>
      <c r="K23" s="7"/>
      <c r="L23" s="42"/>
    </row>
    <row r="24" spans="1:12" s="8" customFormat="1" ht="67.5" x14ac:dyDescent="0.2">
      <c r="A24" s="37">
        <v>12</v>
      </c>
      <c r="B24" s="35" t="s">
        <v>54</v>
      </c>
      <c r="C24" s="38" t="s">
        <v>67</v>
      </c>
      <c r="D24" s="58">
        <v>50</v>
      </c>
      <c r="E24" s="60">
        <v>21.42</v>
      </c>
      <c r="F24" s="56"/>
      <c r="G24" s="39" t="str">
        <f t="shared" si="0"/>
        <v/>
      </c>
      <c r="H24" s="49"/>
      <c r="K24" s="7"/>
      <c r="L24" s="42"/>
    </row>
    <row r="25" spans="1:12" s="8" customFormat="1" ht="22.5" x14ac:dyDescent="0.2">
      <c r="A25" s="37">
        <v>13</v>
      </c>
      <c r="B25" s="35" t="s">
        <v>55</v>
      </c>
      <c r="C25" s="38" t="s">
        <v>64</v>
      </c>
      <c r="D25" s="58">
        <v>26</v>
      </c>
      <c r="E25" s="60">
        <v>11.1</v>
      </c>
      <c r="F25" s="56"/>
      <c r="G25" s="39" t="str">
        <f t="shared" si="0"/>
        <v/>
      </c>
      <c r="H25" s="49"/>
      <c r="K25" s="7"/>
      <c r="L25" s="42"/>
    </row>
    <row r="26" spans="1:12" s="8" customFormat="1" ht="78.75" x14ac:dyDescent="0.2">
      <c r="A26" s="37">
        <v>14</v>
      </c>
      <c r="B26" s="35" t="s">
        <v>56</v>
      </c>
      <c r="C26" s="38" t="s">
        <v>66</v>
      </c>
      <c r="D26" s="58">
        <v>315</v>
      </c>
      <c r="E26" s="60">
        <v>6.19</v>
      </c>
      <c r="F26" s="56"/>
      <c r="G26" s="39" t="str">
        <f t="shared" si="0"/>
        <v/>
      </c>
      <c r="H26" s="49"/>
      <c r="K26" s="7"/>
      <c r="L26" s="42"/>
    </row>
    <row r="27" spans="1:12" s="8" customFormat="1" ht="78.75" x14ac:dyDescent="0.2">
      <c r="A27" s="37">
        <v>15</v>
      </c>
      <c r="B27" s="35" t="s">
        <v>57</v>
      </c>
      <c r="C27" s="38" t="s">
        <v>38</v>
      </c>
      <c r="D27" s="58">
        <v>220</v>
      </c>
      <c r="E27" s="60">
        <v>25.46</v>
      </c>
      <c r="F27" s="56"/>
      <c r="G27" s="39" t="str">
        <f t="shared" si="0"/>
        <v/>
      </c>
      <c r="H27" s="49"/>
      <c r="K27" s="7"/>
      <c r="L27" s="42"/>
    </row>
    <row r="28" spans="1:12" s="8" customFormat="1" ht="11.25" x14ac:dyDescent="0.2">
      <c r="A28" s="37">
        <v>16</v>
      </c>
      <c r="B28" s="35" t="s">
        <v>58</v>
      </c>
      <c r="C28" s="38" t="s">
        <v>38</v>
      </c>
      <c r="D28" s="58">
        <v>32</v>
      </c>
      <c r="E28" s="60">
        <v>25.2</v>
      </c>
      <c r="F28" s="56"/>
      <c r="G28" s="39" t="str">
        <f t="shared" si="0"/>
        <v/>
      </c>
      <c r="H28" s="49"/>
      <c r="K28" s="7"/>
      <c r="L28" s="42"/>
    </row>
    <row r="29" spans="1:12" s="8" customFormat="1" ht="11.25" x14ac:dyDescent="0.2">
      <c r="A29" s="37">
        <v>17</v>
      </c>
      <c r="B29" s="35" t="s">
        <v>59</v>
      </c>
      <c r="C29" s="38" t="s">
        <v>38</v>
      </c>
      <c r="D29" s="58">
        <v>32</v>
      </c>
      <c r="E29" s="60">
        <v>57.01</v>
      </c>
      <c r="F29" s="56"/>
      <c r="G29" s="39" t="str">
        <f t="shared" si="0"/>
        <v/>
      </c>
      <c r="H29" s="49"/>
      <c r="K29" s="7"/>
      <c r="L29" s="42"/>
    </row>
    <row r="30" spans="1:12" s="8" customFormat="1" ht="22.5" x14ac:dyDescent="0.2">
      <c r="A30" s="37">
        <v>18</v>
      </c>
      <c r="B30" s="35" t="s">
        <v>60</v>
      </c>
      <c r="C30" s="38" t="s">
        <v>66</v>
      </c>
      <c r="D30" s="58">
        <v>13</v>
      </c>
      <c r="E30" s="60">
        <v>2.59</v>
      </c>
      <c r="F30" s="56"/>
      <c r="G30" s="39" t="str">
        <f t="shared" si="0"/>
        <v/>
      </c>
      <c r="H30" s="49"/>
      <c r="K30" s="7"/>
      <c r="L30" s="42"/>
    </row>
    <row r="31" spans="1:12" s="8" customFormat="1" ht="33.75" x14ac:dyDescent="0.2">
      <c r="A31" s="37">
        <v>19</v>
      </c>
      <c r="B31" s="35" t="s">
        <v>43</v>
      </c>
      <c r="C31" s="38" t="s">
        <v>40</v>
      </c>
      <c r="D31" s="58">
        <v>52</v>
      </c>
      <c r="E31" s="60">
        <v>9.4700000000000006</v>
      </c>
      <c r="F31" s="56"/>
      <c r="G31" s="39" t="str">
        <f t="shared" si="0"/>
        <v/>
      </c>
      <c r="H31" s="49"/>
      <c r="K31" s="7"/>
      <c r="L31" s="42"/>
    </row>
    <row r="32" spans="1:12" s="8" customFormat="1" ht="33.75" x14ac:dyDescent="0.2">
      <c r="A32" s="37">
        <v>20</v>
      </c>
      <c r="B32" s="35" t="s">
        <v>61</v>
      </c>
      <c r="C32" s="38" t="s">
        <v>38</v>
      </c>
      <c r="D32" s="58">
        <v>100</v>
      </c>
      <c r="E32" s="60">
        <v>4.47</v>
      </c>
      <c r="F32" s="56"/>
      <c r="G32" s="39" t="str">
        <f t="shared" si="0"/>
        <v/>
      </c>
      <c r="H32" s="49"/>
      <c r="K32" s="7"/>
      <c r="L32" s="42"/>
    </row>
    <row r="33" spans="1:12" s="8" customFormat="1" ht="22.5" x14ac:dyDescent="0.2">
      <c r="A33" s="37">
        <v>21</v>
      </c>
      <c r="B33" s="35" t="s">
        <v>62</v>
      </c>
      <c r="C33" s="38" t="s">
        <v>64</v>
      </c>
      <c r="D33" s="58">
        <v>26</v>
      </c>
      <c r="E33" s="60">
        <v>3.77</v>
      </c>
      <c r="F33" s="56"/>
      <c r="G33" s="39" t="str">
        <f t="shared" si="0"/>
        <v/>
      </c>
      <c r="H33" s="49"/>
      <c r="K33" s="7"/>
      <c r="L33" s="42"/>
    </row>
    <row r="34" spans="1:12" s="30" customFormat="1" ht="9" x14ac:dyDescent="0.2">
      <c r="A34" s="41"/>
      <c r="E34" s="55"/>
      <c r="F34" s="74" t="s">
        <v>27</v>
      </c>
      <c r="G34" s="75"/>
      <c r="H34" s="50"/>
      <c r="L34" s="44"/>
    </row>
    <row r="35" spans="1:12" ht="14.25" customHeight="1" x14ac:dyDescent="0.2">
      <c r="F35" s="76" t="str">
        <f>IF(SUM(G13:G33)=0,"",SUM(G13:G33))</f>
        <v/>
      </c>
      <c r="G35" s="77"/>
      <c r="H35" s="51"/>
    </row>
    <row r="36" spans="1:12" s="45" customFormat="1" ht="41.25" customHeight="1" x14ac:dyDescent="0.2">
      <c r="A36" s="71" t="str">
        <f>" - "&amp;Dados!B23</f>
        <v xml:space="preserve"> - O objeto do presente termo de referência deverá ser entregue no Almoxarifado da Prefeitura, situado na Rua Carolino Ribeiro de Moura, s/n, Centro, Sumidouro/RJ, CEP 28637-000. A entrega dos itens será em remessa única. O fornecedor o prazo 10 dias úteis para a entrega dos bens estocáveis, sendo que no caso de alimentos perecíveis o prazo de entrega será de 04 dias úteis.</v>
      </c>
      <c r="B36" s="71"/>
      <c r="C36" s="71"/>
      <c r="D36" s="71"/>
      <c r="E36" s="71"/>
      <c r="F36" s="71"/>
      <c r="G36" s="71"/>
      <c r="H36" s="52"/>
      <c r="L36" s="46"/>
    </row>
    <row r="37" spans="1:12" s="45" customFormat="1" ht="21" customHeight="1" x14ac:dyDescent="0.2">
      <c r="A37" s="71" t="str">
        <f>" - "&amp;Dados!B24</f>
        <v xml:space="preserve"> - Os produtos cárneos e lácteos deveram respeitar os critérios de comercialização e transporte descritos na legislação RDC n° 216/2004 e o RIISPOA/RJ.</v>
      </c>
      <c r="B37" s="71"/>
      <c r="C37" s="71"/>
      <c r="D37" s="71"/>
      <c r="E37" s="71"/>
      <c r="F37" s="71"/>
      <c r="G37" s="71"/>
      <c r="H37" s="52"/>
      <c r="L37" s="46"/>
    </row>
    <row r="38" spans="1:12" s="45" customFormat="1" ht="21" customHeight="1" x14ac:dyDescent="0.2">
      <c r="A38" s="71" t="str">
        <f>" - "&amp;Dados!B25</f>
        <v xml:space="preserve"> - O pagamento do objeto de que trata o PREGÃO PRESENCIAL 064/2022, e consequente contrato serão efetuados pela Tesouraria da PREFEITURA MUNICIPAL DE SUMIDOURO no prazo de até 30 dias a contar da emissão do documento de cobrança;</v>
      </c>
      <c r="B38" s="71"/>
      <c r="C38" s="71"/>
      <c r="D38" s="71"/>
      <c r="E38" s="71"/>
      <c r="F38" s="71"/>
      <c r="G38" s="71"/>
      <c r="H38" s="52"/>
      <c r="L38" s="46"/>
    </row>
    <row r="39" spans="1:12" s="30" customFormat="1" ht="9" x14ac:dyDescent="0.2">
      <c r="A39" s="71" t="str">
        <f>" - "&amp;Dados!B26</f>
        <v xml:space="preserve"> - Proposta válida por 60 (sessenta) dias</v>
      </c>
      <c r="B39" s="71"/>
      <c r="C39" s="71"/>
      <c r="D39" s="71"/>
      <c r="E39" s="71"/>
      <c r="F39" s="71"/>
      <c r="G39" s="71"/>
      <c r="H39" s="50"/>
      <c r="L39" s="44"/>
    </row>
    <row r="40" spans="1:12" x14ac:dyDescent="0.2">
      <c r="H40" s="53"/>
    </row>
    <row r="41" spans="1:12" x14ac:dyDescent="0.2">
      <c r="H41" s="53"/>
    </row>
    <row r="42" spans="1:12" x14ac:dyDescent="0.2">
      <c r="H42" s="53"/>
    </row>
    <row r="43" spans="1:12" x14ac:dyDescent="0.2">
      <c r="H43" s="53"/>
    </row>
    <row r="44" spans="1:12" x14ac:dyDescent="0.2">
      <c r="H44" s="53"/>
    </row>
    <row r="45" spans="1:12" x14ac:dyDescent="0.2">
      <c r="H45" s="53"/>
    </row>
    <row r="46" spans="1:12" ht="12.75" customHeight="1" x14ac:dyDescent="0.2">
      <c r="B46" s="1"/>
      <c r="D46" s="1"/>
      <c r="G46" s="1"/>
    </row>
    <row r="47" spans="1:12" x14ac:dyDescent="0.2">
      <c r="B47" s="1"/>
      <c r="D47" s="1"/>
      <c r="G47" s="1"/>
    </row>
    <row r="48" spans="1:12" x14ac:dyDescent="0.2">
      <c r="B48" s="1"/>
      <c r="D48" s="1"/>
      <c r="G48" s="1"/>
    </row>
    <row r="49" spans="2:7" x14ac:dyDescent="0.2">
      <c r="B49" s="1"/>
      <c r="D49" s="1"/>
      <c r="G49" s="1"/>
    </row>
    <row r="50" spans="2:7" x14ac:dyDescent="0.2">
      <c r="B50" s="1"/>
      <c r="D50" s="1"/>
      <c r="G50" s="1"/>
    </row>
  </sheetData>
  <autoFilter ref="A11:G39" xr:uid="{00000000-0009-0000-0000-000000000000}"/>
  <mergeCells count="15">
    <mergeCell ref="C6:D6"/>
    <mergeCell ref="E6:F6"/>
    <mergeCell ref="A2:G2"/>
    <mergeCell ref="A3:G3"/>
    <mergeCell ref="A4:G4"/>
    <mergeCell ref="A5:G5"/>
    <mergeCell ref="A36:G36"/>
    <mergeCell ref="A37:G37"/>
    <mergeCell ref="A38:G38"/>
    <mergeCell ref="B8:G8"/>
    <mergeCell ref="A39:G39"/>
    <mergeCell ref="B9:G9"/>
    <mergeCell ref="F34:G34"/>
    <mergeCell ref="F35:G35"/>
    <mergeCell ref="D10:G10"/>
  </mergeCells>
  <phoneticPr fontId="0" type="noConversion"/>
  <conditionalFormatting sqref="F34">
    <cfRule type="expression" dxfId="11" priority="1" stopIfTrue="1">
      <formula>IF($J34="Empate",IF(H34=1,TRUE(),FALSE()),FALSE())</formula>
    </cfRule>
    <cfRule type="expression" dxfId="10" priority="2" stopIfTrue="1">
      <formula>IF(H34="&gt;",FALSE(),IF(H34&gt;0,TRUE(),FALSE()))</formula>
    </cfRule>
    <cfRule type="expression" dxfId="9" priority="3" stopIfTrue="1">
      <formula>IF(H34="&gt;",TRUE(),FALSE())</formula>
    </cfRule>
  </conditionalFormatting>
  <conditionalFormatting sqref="F35">
    <cfRule type="expression" dxfId="8" priority="4" stopIfTrue="1">
      <formula>IF($J34="OK",IF(H34=1,TRUE(),FALSE()),FALSE())</formula>
    </cfRule>
    <cfRule type="expression" dxfId="7" priority="5" stopIfTrue="1">
      <formula>IF($J34="Empate",IF(H34=1,TRUE(),FALSE()),FALSE())</formula>
    </cfRule>
    <cfRule type="expression" dxfId="6" priority="6" stopIfTrue="1">
      <formula>IF($J34="Empate",IF(H34=2,TRUE(),FALSE()),FALSE())</formula>
    </cfRule>
  </conditionalFormatting>
  <conditionalFormatting sqref="F13:F33">
    <cfRule type="cellIs" dxfId="5" priority="11" stopIfTrue="1" operator="equal">
      <formula>""</formula>
    </cfRule>
  </conditionalFormatting>
  <conditionalFormatting sqref="D13:D33">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33">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33">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5"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27"/>
  <sheetViews>
    <sheetView workbookViewId="0">
      <selection activeCell="B3" sqref="B3"/>
    </sheetView>
  </sheetViews>
  <sheetFormatPr defaultRowHeight="12.75" x14ac:dyDescent="0.2"/>
  <cols>
    <col min="1" max="1" width="15" customWidth="1"/>
    <col min="2" max="2" width="51.85546875" customWidth="1"/>
    <col min="3" max="7" width="41.140625" customWidth="1"/>
    <col min="8" max="8" width="14" customWidth="1"/>
    <col min="9" max="9" width="19.28515625" customWidth="1"/>
    <col min="10" max="13" width="14.5703125" customWidth="1"/>
    <col min="14" max="15" width="9.28515625" customWidth="1"/>
  </cols>
  <sheetData>
    <row r="1" spans="1:7" x14ac:dyDescent="0.2">
      <c r="A1" s="17" t="s">
        <v>9</v>
      </c>
      <c r="B1" s="69" t="s">
        <v>72</v>
      </c>
      <c r="E1" s="4"/>
      <c r="F1" s="4"/>
      <c r="G1" s="4"/>
    </row>
    <row r="2" spans="1:7" x14ac:dyDescent="0.2">
      <c r="A2" s="17" t="s">
        <v>10</v>
      </c>
      <c r="B2" s="70" t="s">
        <v>73</v>
      </c>
      <c r="E2" s="4"/>
      <c r="F2" s="4"/>
      <c r="G2" s="4"/>
    </row>
    <row r="3" spans="1:7" x14ac:dyDescent="0.2">
      <c r="A3" s="17" t="s">
        <v>11</v>
      </c>
      <c r="B3" s="70" t="s">
        <v>74</v>
      </c>
      <c r="C3" s="5"/>
      <c r="E3" s="63"/>
      <c r="F3" s="4"/>
      <c r="G3" s="4"/>
    </row>
    <row r="4" spans="1:7" x14ac:dyDescent="0.2">
      <c r="A4" s="17" t="s">
        <v>12</v>
      </c>
      <c r="B4" s="69" t="s">
        <v>75</v>
      </c>
      <c r="C4" s="5"/>
      <c r="E4" s="63"/>
      <c r="F4" s="4"/>
      <c r="G4" s="4"/>
    </row>
    <row r="5" spans="1:7" x14ac:dyDescent="0.2">
      <c r="A5" s="17" t="s">
        <v>13</v>
      </c>
      <c r="B5" s="10" t="s">
        <v>36</v>
      </c>
      <c r="C5" s="5"/>
      <c r="E5" s="63"/>
      <c r="F5" s="4"/>
      <c r="G5" s="4"/>
    </row>
    <row r="6" spans="1:7" x14ac:dyDescent="0.2">
      <c r="A6" s="17" t="s">
        <v>31</v>
      </c>
      <c r="B6" s="13" t="s">
        <v>37</v>
      </c>
      <c r="C6" s="5"/>
      <c r="E6" s="63"/>
      <c r="F6" s="4"/>
      <c r="G6" s="4"/>
    </row>
    <row r="7" spans="1:7" x14ac:dyDescent="0.2">
      <c r="A7" s="17" t="s">
        <v>14</v>
      </c>
      <c r="B7" s="5" t="s">
        <v>30</v>
      </c>
      <c r="C7" s="5"/>
      <c r="E7" s="63"/>
      <c r="F7" s="4"/>
      <c r="G7" s="4"/>
    </row>
    <row r="8" spans="1:7" x14ac:dyDescent="0.2">
      <c r="A8" s="26" t="s">
        <v>23</v>
      </c>
      <c r="B8" s="57">
        <v>20621.95</v>
      </c>
      <c r="C8" s="5"/>
      <c r="E8" s="63"/>
      <c r="F8" s="4"/>
      <c r="G8" s="4"/>
    </row>
    <row r="9" spans="1:7" x14ac:dyDescent="0.2">
      <c r="A9" s="18" t="s">
        <v>0</v>
      </c>
      <c r="E9" s="4"/>
      <c r="F9" s="4"/>
      <c r="G9" s="4"/>
    </row>
    <row r="10" spans="1:7" x14ac:dyDescent="0.2">
      <c r="A10" s="19" t="s">
        <v>2</v>
      </c>
      <c r="E10" s="4"/>
      <c r="F10" s="4"/>
      <c r="G10" s="4"/>
    </row>
    <row r="11" spans="1:7" x14ac:dyDescent="0.2">
      <c r="A11" s="20" t="s">
        <v>8</v>
      </c>
      <c r="E11" s="4"/>
      <c r="F11" s="4"/>
      <c r="G11" s="4"/>
    </row>
    <row r="12" spans="1:7" x14ac:dyDescent="0.2">
      <c r="A12" s="19" t="s">
        <v>20</v>
      </c>
      <c r="E12" s="4"/>
      <c r="F12" s="4"/>
      <c r="G12" s="4"/>
    </row>
    <row r="13" spans="1:7" x14ac:dyDescent="0.2">
      <c r="A13" s="19" t="s">
        <v>24</v>
      </c>
      <c r="E13" s="4"/>
      <c r="F13" s="4"/>
      <c r="G13" s="4"/>
    </row>
    <row r="14" spans="1:7" x14ac:dyDescent="0.2">
      <c r="A14" s="65" t="s">
        <v>33</v>
      </c>
      <c r="E14" s="4"/>
      <c r="F14" s="4"/>
      <c r="G14" s="4"/>
    </row>
    <row r="15" spans="1:7" x14ac:dyDescent="0.2">
      <c r="A15" s="65" t="s">
        <v>34</v>
      </c>
      <c r="E15" s="4"/>
      <c r="F15" s="4"/>
      <c r="G15" s="4"/>
    </row>
    <row r="16" spans="1:7" x14ac:dyDescent="0.2">
      <c r="A16" s="65" t="s">
        <v>35</v>
      </c>
      <c r="B16" s="25"/>
      <c r="E16" s="25"/>
      <c r="F16" s="4"/>
      <c r="G16" s="4"/>
    </row>
    <row r="17" spans="1:256" s="24" customFormat="1" x14ac:dyDescent="0.2">
      <c r="A17" s="23" t="s">
        <v>21</v>
      </c>
      <c r="B17" s="64" t="s">
        <v>68</v>
      </c>
      <c r="C17" s="64"/>
      <c r="D17" s="64"/>
      <c r="E17" s="64"/>
      <c r="F17" s="66"/>
      <c r="G17" s="64"/>
      <c r="H17" s="25"/>
      <c r="I17" s="25"/>
      <c r="J17" s="25"/>
      <c r="K17" s="25"/>
      <c r="L17" s="25"/>
      <c r="M17" s="25"/>
    </row>
    <row r="18" spans="1:256" s="24" customFormat="1" x14ac:dyDescent="0.2">
      <c r="A18" s="23" t="s">
        <v>22</v>
      </c>
      <c r="B18" s="25" t="s">
        <v>46</v>
      </c>
      <c r="C18" s="66"/>
      <c r="D18" s="66"/>
      <c r="E18" s="66"/>
      <c r="F18" s="66"/>
      <c r="G18" s="66"/>
      <c r="H18" s="25"/>
      <c r="I18" s="25"/>
      <c r="J18" s="25"/>
      <c r="K18" s="25"/>
      <c r="L18" s="25"/>
      <c r="M18" s="25"/>
      <c r="IV18" s="25"/>
    </row>
    <row r="19" spans="1:256" x14ac:dyDescent="0.2">
      <c r="B19" s="25"/>
      <c r="E19" s="4"/>
      <c r="F19" s="25"/>
      <c r="G19" s="25"/>
    </row>
    <row r="20" spans="1:256" x14ac:dyDescent="0.2">
      <c r="B20" s="25"/>
      <c r="E20" s="62"/>
      <c r="F20" s="25"/>
      <c r="G20" s="25"/>
    </row>
    <row r="21" spans="1:256" x14ac:dyDescent="0.2">
      <c r="E21" s="62"/>
      <c r="F21" s="62"/>
      <c r="G21" s="62"/>
    </row>
    <row r="22" spans="1:256" x14ac:dyDescent="0.2">
      <c r="E22" s="62"/>
      <c r="F22" s="62"/>
      <c r="G22" s="62"/>
    </row>
    <row r="23" spans="1:256" ht="89.25" x14ac:dyDescent="0.2">
      <c r="A23" s="21" t="s">
        <v>15</v>
      </c>
      <c r="B23" s="22" t="s">
        <v>71</v>
      </c>
      <c r="E23" s="4"/>
      <c r="F23" s="4"/>
      <c r="G23" s="62"/>
    </row>
    <row r="24" spans="1:256" ht="38.25" x14ac:dyDescent="0.2">
      <c r="A24" s="21" t="s">
        <v>16</v>
      </c>
      <c r="B24" s="22" t="s">
        <v>44</v>
      </c>
      <c r="E24" s="4"/>
      <c r="F24" s="4"/>
      <c r="G24" s="62"/>
    </row>
    <row r="25" spans="1:256" ht="63.75" x14ac:dyDescent="0.2">
      <c r="A25" s="21" t="s">
        <v>17</v>
      </c>
      <c r="B25" s="67" t="s">
        <v>69</v>
      </c>
      <c r="C25" s="9"/>
      <c r="E25" s="4"/>
      <c r="F25" s="4"/>
      <c r="G25" s="62"/>
    </row>
    <row r="26" spans="1:256" ht="25.5" x14ac:dyDescent="0.2">
      <c r="A26" s="21" t="s">
        <v>18</v>
      </c>
      <c r="B26" s="22" t="s">
        <v>28</v>
      </c>
      <c r="E26" s="4"/>
      <c r="F26" s="4"/>
      <c r="G26" s="62"/>
    </row>
    <row r="27" spans="1:256" x14ac:dyDescent="0.2">
      <c r="A27" s="21" t="s">
        <v>32</v>
      </c>
      <c r="B27" s="68" t="s">
        <v>70</v>
      </c>
      <c r="G27" s="62"/>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2022-09-01T14:41:15Z</cp:lastPrinted>
  <dcterms:created xsi:type="dcterms:W3CDTF">2006-04-18T17:38:46Z</dcterms:created>
  <dcterms:modified xsi:type="dcterms:W3CDTF">2022-09-01T14:57:16Z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