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_de_trabalho"/>
  <mc:AlternateContent xmlns:mc="http://schemas.openxmlformats.org/markup-compatibility/2006">
    <mc:Choice Requires="x15">
      <x15ac:absPath xmlns:x15ac="http://schemas.microsoft.com/office/spreadsheetml/2010/11/ac" url="D:\licitacoes\2023\Pregão Eletronico\Pregão Eletrônico 043-23 - Eventual Aquisição de Materiais Impressos - SMS\"/>
    </mc:Choice>
  </mc:AlternateContent>
  <xr:revisionPtr revIDLastSave="0" documentId="13_ncr:1_{0A4154F1-182E-49A9-B1A1-70065B7EC8B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Preços'!$A$11:$G$70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A64" i="1" l="1"/>
  <c r="A65" i="1"/>
  <c r="A66" i="1"/>
  <c r="A67" i="1"/>
  <c r="A68" i="1"/>
  <c r="A69" i="1"/>
  <c r="A70" i="1"/>
  <c r="A63" i="1"/>
  <c r="E6" i="1"/>
  <c r="G13" i="1"/>
  <c r="A4" i="1"/>
  <c r="A61" i="1"/>
  <c r="A62" i="1"/>
  <c r="A60" i="1"/>
  <c r="A59" i="1"/>
  <c r="A6" i="1"/>
  <c r="A5" i="1"/>
  <c r="A3" i="1"/>
  <c r="F58" i="1" l="1"/>
</calcChain>
</file>

<file path=xl/sharedStrings.xml><?xml version="1.0" encoding="utf-8"?>
<sst xmlns="http://schemas.openxmlformats.org/spreadsheetml/2006/main" count="146" uniqueCount="99">
  <si>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</si>
  <si>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</si>
  <si>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</si>
  <si>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</si>
  <si>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</si>
  <si>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</si>
  <si>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</si>
  <si>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</si>
  <si>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</si>
  <si>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</si>
  <si>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</si>
  <si>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</si>
  <si>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</si>
  <si>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</si>
  <si>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</si>
  <si>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</si>
  <si>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</si>
  <si>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</si>
  <si>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</si>
  <si>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</si>
  <si>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</si>
  <si>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</si>
  <si>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</si>
  <si>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</si>
  <si>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</si>
  <si>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</si>
  <si>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</si>
  <si>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</si>
  <si>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</si>
  <si>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</si>
  <si>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</si>
  <si>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</si>
  <si>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</si>
  <si>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</si>
  <si>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</si>
  <si>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</si>
  <si>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</si>
  <si>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</si>
  <si>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</si>
  <si>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</si>
  <si>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</si>
  <si>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</si>
  <si>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</si>
  <si>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</si>
  <si>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</si>
  <si>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</si>
  <si>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Mod. 0003 - Receituário Médico - Tam. 155 x 215 mm - Gramatura 63 g/m2 - (Bloco 100x2 - Carbonado)</t>
  </si>
  <si>
    <t>BLC</t>
  </si>
  <si>
    <t>Mod. 0010 - Solicitação de Exames - AP 20 - Tam. 145 x 107 mm - Gramatura 63 g/m2 - (Bloco 50x1)</t>
  </si>
  <si>
    <t>Mod. 0027 - Ficha Recém-Nascido (Berçário) - Tam ofício - Gramatura 63g/m2 - Fonte cor Azul - Bloco 50x1</t>
  </si>
  <si>
    <t>Mod. 0028 - Boletim de Emergência - Tam. 240 mm x 210 mm - (Bloco 50x1)</t>
  </si>
  <si>
    <t>Mod. 0030 - Ficha Diagnóstico/ Tratamento/ Duração - Tam. Ofício - Gramatura 75 g/m2 (Bloco 50X1)</t>
  </si>
  <si>
    <t>Mod. 0031 - Evolução Clínica - Gramatura 75g/m2 Tamanho Ofício - Frente e verso - Impresso monocromático tinta azul (Bloco 50X1)</t>
  </si>
  <si>
    <t>Mod. 0033 - Ficha Operatória - Tam. 215 mm x 315 mm - Gramatura 75 g/m2 (Bloco 100X1)</t>
  </si>
  <si>
    <t>Mod. 0034 - Ficha de Exames Complementares - Tam. Ofício - Gramatura 75 g/m2 (Bloco 50X1)</t>
  </si>
  <si>
    <t>Mod. 0035 - Prescrição Médica - Tam. 320 x 219 mm - Gramatura 75 g/m2 (Frente e verso) (Bloco 50X1)</t>
  </si>
  <si>
    <t>Mod. 0037 - Gráfico de TPR - Tam. 319 x 218 mm - Gramatura 63 g/m2 (Bloco 50X1)</t>
  </si>
  <si>
    <t>Mod. 0038 - Capa de prontuário - Papel cor amarela, impressos em verde na frente - Tamanho ofício -Gramatura 150 g/m2 e Contra-capa de prontuário - Papel cor amarela (sem impressões) - Tamanho ofício -Gramatura 150 g/m2(Capas na cor Azul claro)</t>
  </si>
  <si>
    <t>Mod. 0047 - Tam. 210 mm x 310 mm - Gramatura 75g/m2 (Bloco 50X1)</t>
  </si>
  <si>
    <t>Mod. 0053 - Laudo Médico p/ Emissão de AIH - Gramatura 75g/m2 - Tam. Ofício (Bloco 50x1)</t>
  </si>
  <si>
    <t>Mod. 0057 - Ficha de Anestesia - Tam. Ofício - Gramatura 75 g/m2 (Bloco 50X1)</t>
  </si>
  <si>
    <t>Mod. 0060 - Bloco de Atestado Médico - AP 20 - Tam. 146 x 210 mm - Gramatura 63 g/m2 (Bloco 50x1)</t>
  </si>
  <si>
    <t>Mod. 0080 - Envelope - Serviço de Radiologia - Tam. 354 x 251 mm - Papel Kraft</t>
  </si>
  <si>
    <t>Mod. 0081 - Envelope - Serviço de Radiologia - Tam. 470 x 371 mm - Papel Kraft</t>
  </si>
  <si>
    <t>Mod. 0092 - Termo de Responsabilidade de Internação - Tamanho Ofício - Gamatura 75g/m2 - Fonte cor verde (Bloco 50x1)</t>
  </si>
  <si>
    <t>Mod. 0112H - Boletim Polícia - Tam. 215 mm x 315 mm - Gramatura 75 g/m2 (Bloco 100x1 carbonado)</t>
  </si>
  <si>
    <t>Mod. 0113 - Mod. Autorização de Intervenção Cirúrgica - Gramatura 63 g/m2 - Tam. Ofício (Bloco 50x1)</t>
  </si>
  <si>
    <t>Mod. 0152 - Receituário de Controle Especial - Tam. 155 mm x 212 mm Gramatura 63 g/m2 (Bloco 50x1 carbonado)</t>
  </si>
  <si>
    <t>Mod. 0297 - Solicitação de Diárias - Tam. A4 - Gramatura 75g/m2 - Fonte cor verde (Bloco 50x1)</t>
  </si>
  <si>
    <t>Mod. 0298 - Classificação de risco - Tam. 21,5 cm x 10 cm - Fonte cor verde (Bloco 50x1)</t>
  </si>
  <si>
    <t>Mod. 0299 - Serviço de Enfermagem - Balanço Hídrico - Tamanho A4 - Gramatura 75g/m2 - Fonte cor verde (Bloco 50x1)</t>
  </si>
  <si>
    <t>Mod. 0300H - Evolução de Enfermagem - Frente e Verso- Tamanho A4 - Gramatura 75g/m2 - Fonte Monocromática preta (Bloco com 100 folhas)</t>
  </si>
  <si>
    <t>Mod. 0301H - Alta a Revelia - Frente - Tamanho A4 - Gramatura 75g/m2 - Fonte Monocromática preta (Bloco com 100 folhas)</t>
  </si>
  <si>
    <t>Mod. 0302 - Ficha de Procedimento da Enfermagem - Frente - Tamanho A4 - Gramatura 75g/m2 - Fonte Monocromática preta  (Bloco com 100 folhas)</t>
  </si>
  <si>
    <t>Mod. 0303 - Identificação de Leito - Frente - Tamanho A4 - Gramatura 75g/m2 - Fonte Monocromática preta (Bloco com 100 folhas)</t>
  </si>
  <si>
    <t>Mod. 0304H - Mapa de Dieta - Frente - Tamanho A4 - Gramatura 75g/m2 - Fonte Monocromática preta (Bloco com 100 folhas)</t>
  </si>
  <si>
    <t>Mod. 0305H - Risco Cirúrgico - Frente - Tamanho A4 - Gramatura 75g/m2 - Fonte Monocromática preta (Bloco com 50 folhas)</t>
  </si>
  <si>
    <t>Mod. 0306H - Orientação para as Mamães - Frente - Tamanho A4 - Gramatura 75g/m2 - Fonte Monocromática preta (Bloco com 50 folhas)</t>
  </si>
  <si>
    <t>PROCESSO ADMINISTRATIVO N° 2894/2021 de 27/09/2021</t>
  </si>
  <si>
    <t>EVENTUAL AQUISIÇÃO DE MATERIAIS IMPRESSOS - SRP</t>
  </si>
  <si>
    <t>A(s) empresa(s) vencedora (s) do objeto deverá obter os modelos dos impressos com o responsável pelo pedido, e confeccionar conforme solicitação do mesmo.</t>
  </si>
  <si>
    <t>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t>
  </si>
  <si>
    <t>PREGÃO ELETRÔNICO Nº 043/2023</t>
  </si>
  <si>
    <t>Homologação: __/__/2023</t>
  </si>
  <si>
    <t>Previsão Publicação: __/__/2023</t>
  </si>
  <si>
    <t>O pagamento do objeto de que trata o PREGÃO ELETRÔNICO 043/2023, será efetuado pela Tesouraria da Secretaria Municipal de Saúde de Sumidouro.</t>
  </si>
  <si>
    <t>Mod. 0001- Comprovante de Vacinação contra o tétano - Tam. 108 x 142 mm - Gramatura 150 g/m2 (Frente e verso)</t>
  </si>
  <si>
    <t>Mod. 0002 - Índice Nominal - Tam. 146 x 93 mm - Gramatura 150 g/m3</t>
  </si>
  <si>
    <t>Mod. 0006 - Cartão de Identificação - Tam. 65 x 99 mm - Gramatura 180 g/m2</t>
  </si>
  <si>
    <t>Mod. 0011 - Marcação de Consultas - AP 20 - Tam. 134 x 77 mm - Gramatura 63 g/m2 - (Bloco 50x1)</t>
  </si>
  <si>
    <t>Mod. 0086 - Requisição de Material - Tam. 213 x 154 mm - Gramatura 63g/m2 (Bloco 50x1 - Carbonado)</t>
  </si>
  <si>
    <t>Mod. 0114 - Mapa de controle de consultas - Tamanho ofício - Gramatura 75g/m2 - Fonte cor verde (Bloco 50 x 1)</t>
  </si>
  <si>
    <t>Mod. 0127 -Envelope Timbrado SMS - Tam. 251 x 355 mm - Papel Ouro</t>
  </si>
  <si>
    <t>Mod. 0194 - Capa de Processo - Tam. Ofício - Tarja Verde - Gramatura 150 g/m2</t>
  </si>
  <si>
    <t>Mod. 0260 - Requisição de Mamografia - Gramatura 75g/m2 - Tamanho Ofício - monocromático -(Frente e verso) (Bloco 50x1)</t>
  </si>
  <si>
    <t>Mod. 0266 - Laudo para solicitação/ autorização de procedimento ambularotial - Tamanho ofício - Gramatura 75g/m2 - Fonte cor verde (Bloco 50x1)</t>
  </si>
  <si>
    <t>Mod. 0293 - Registro diário do serviço antivetorial - Tamanho Ofício - (Frente e verso) (Bloco 50x1)</t>
  </si>
  <si>
    <t>Mod. 0306 - Medicamento Centro Cirúrgico - Frente - Tamanho A4 - Gramatura 75g/m2 - Fonte Monocromática preta (Bloco com 100 folhas)</t>
  </si>
  <si>
    <t>Abertura das Propostas: 07/03/2023,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</si>
</sst>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2894/21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7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043/2023  -  ABERTURA DAS PROPOSTAS: 07/03/2023, ÀS 10:00HS</v>
      </c>
      <c r="B3" s="65"/>
      <c r="C3" s="65"/>
      <c r="D3" s="65"/>
      <c r="E3" s="65"/>
      <c r="F3" s="65"/>
      <c r="G3" s="65"/>
    </row>
    <row r="4" spans="1:11" x14ac:dyDescent="0.2">
      <c r="A4" s="66" t="str">
        <f>Dados!B3</f>
        <v>EVENTUAL AQUISIÇÃO DE MATERIAIS IMPRESSOS - SRP</v>
      </c>
      <c r="B4" s="66"/>
      <c r="C4" s="66"/>
      <c r="D4" s="66"/>
      <c r="E4" s="66"/>
      <c r="F4" s="66"/>
      <c r="G4" s="66"/>
    </row>
    <row r="5" spans="1:11" x14ac:dyDescent="0.2">
      <c r="A5" s="65" t="str">
        <f>Dados!B2</f>
        <v>PROCESSO ADMINISTRATIVO N° 2894/2021 de 27/09/2021</v>
      </c>
      <c r="B5" s="65"/>
      <c r="C5" s="65"/>
      <c r="D5" s="65"/>
      <c r="E5" s="65"/>
      <c r="F5" s="65"/>
      <c r="G5" s="65"/>
    </row>
    <row r="6" spans="1:11" x14ac:dyDescent="0.2">
      <c r="A6" s="51" t="str">
        <f>Dados!B7</f>
        <v>MENOR PREÇO POR ITEM</v>
      </c>
      <c r="B6" s="51"/>
      <c r="C6" s="63" t="s">
        <v>29</v>
      </c>
      <c r="D6" s="63"/>
      <c r="E6" s="64">
        <f>Dados!B8</f>
        <v>374864</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22.5" x14ac:dyDescent="0.2">
      <c r="A13" s="33">
        <v>1</v>
      </c>
      <c r="B13" s="31" t="s">
        <v>86</v>
      </c>
      <c r="C13" s="34" t="s">
        <v>5</v>
      </c>
      <c r="D13" s="48">
        <v>1000</v>
      </c>
      <c r="E13" s="50">
        <v>0.56999999999999995</v>
      </c>
      <c r="F13" s="58"/>
      <c r="G13" s="35" t="str">
        <f>IF(F13="","",IF(ISTEXT(F13),"NC",F13*D13))</f>
        <v/>
      </c>
      <c r="H13" s="40"/>
      <c r="K13" s="7"/>
    </row>
    <row r="14" spans="1:11" s="8" customFormat="1" ht="11.25" x14ac:dyDescent="0.2">
      <c r="A14" s="33">
        <v>2</v>
      </c>
      <c r="B14" s="31" t="s">
        <v>87</v>
      </c>
      <c r="C14" s="34" t="s">
        <v>5</v>
      </c>
      <c r="D14" s="48">
        <v>1000</v>
      </c>
      <c r="E14" s="50">
        <v>0.47</v>
      </c>
      <c r="F14" s="58"/>
      <c r="G14" s="35" t="str">
        <f t="shared" ref="G14:G27" si="0">IF(F14="","",IF(ISTEXT(F14),"NC",F14*D14))</f>
        <v/>
      </c>
      <c r="H14" s="40"/>
      <c r="K14" s="7"/>
    </row>
    <row r="15" spans="1:11" s="8" customFormat="1" ht="22.5" x14ac:dyDescent="0.2">
      <c r="A15" s="33">
        <v>3</v>
      </c>
      <c r="B15" s="31" t="s">
        <v>46</v>
      </c>
      <c r="C15" s="34" t="s">
        <v>47</v>
      </c>
      <c r="D15" s="48">
        <v>6000</v>
      </c>
      <c r="E15" s="50">
        <v>8.25</v>
      </c>
      <c r="F15" s="58"/>
      <c r="G15" s="35" t="str">
        <f t="shared" si="0"/>
        <v/>
      </c>
      <c r="H15" s="40"/>
      <c r="K15" s="7"/>
    </row>
    <row r="16" spans="1:11" s="8" customFormat="1" ht="22.5" x14ac:dyDescent="0.2">
      <c r="A16" s="33">
        <v>4</v>
      </c>
      <c r="B16" s="31" t="s">
        <v>88</v>
      </c>
      <c r="C16" s="34" t="s">
        <v>5</v>
      </c>
      <c r="D16" s="48">
        <v>3000</v>
      </c>
      <c r="E16" s="50">
        <v>0.47</v>
      </c>
      <c r="F16" s="58"/>
      <c r="G16" s="35" t="str">
        <f t="shared" si="0"/>
        <v/>
      </c>
      <c r="H16" s="40"/>
      <c r="K16" s="7"/>
    </row>
    <row r="17" spans="1:11" s="8" customFormat="1" ht="22.5" x14ac:dyDescent="0.2">
      <c r="A17" s="33">
        <v>5</v>
      </c>
      <c r="B17" s="31" t="s">
        <v>48</v>
      </c>
      <c r="C17" s="34" t="s">
        <v>47</v>
      </c>
      <c r="D17" s="48">
        <v>2500</v>
      </c>
      <c r="E17" s="50">
        <v>8.3000000000000007</v>
      </c>
      <c r="F17" s="58"/>
      <c r="G17" s="35" t="str">
        <f t="shared" si="0"/>
        <v/>
      </c>
      <c r="H17" s="40"/>
      <c r="K17" s="7"/>
    </row>
    <row r="18" spans="1:11" s="8" customFormat="1" ht="22.5" x14ac:dyDescent="0.2">
      <c r="A18" s="33">
        <v>6</v>
      </c>
      <c r="B18" s="31" t="s">
        <v>89</v>
      </c>
      <c r="C18" s="34" t="s">
        <v>47</v>
      </c>
      <c r="D18" s="48">
        <v>500</v>
      </c>
      <c r="E18" s="50">
        <v>5.8</v>
      </c>
      <c r="F18" s="58"/>
      <c r="G18" s="35" t="str">
        <f t="shared" si="0"/>
        <v/>
      </c>
      <c r="H18" s="40"/>
      <c r="K18" s="7"/>
    </row>
    <row r="19" spans="1:11" s="8" customFormat="1" ht="22.5" x14ac:dyDescent="0.2">
      <c r="A19" s="33">
        <v>7</v>
      </c>
      <c r="B19" s="31" t="s">
        <v>49</v>
      </c>
      <c r="C19" s="34" t="s">
        <v>47</v>
      </c>
      <c r="D19" s="48">
        <v>500</v>
      </c>
      <c r="E19" s="50">
        <v>5.72</v>
      </c>
      <c r="F19" s="58"/>
      <c r="G19" s="35" t="str">
        <f t="shared" si="0"/>
        <v/>
      </c>
      <c r="H19" s="40"/>
      <c r="K19" s="7"/>
    </row>
    <row r="20" spans="1:11" s="8" customFormat="1" ht="22.5" x14ac:dyDescent="0.2">
      <c r="A20" s="33">
        <v>8</v>
      </c>
      <c r="B20" s="31" t="s">
        <v>50</v>
      </c>
      <c r="C20" s="34" t="s">
        <v>47</v>
      </c>
      <c r="D20" s="48">
        <v>5500</v>
      </c>
      <c r="E20" s="50">
        <v>5.69</v>
      </c>
      <c r="F20" s="58"/>
      <c r="G20" s="35" t="str">
        <f t="shared" si="0"/>
        <v/>
      </c>
      <c r="H20" s="40"/>
      <c r="K20" s="7"/>
    </row>
    <row r="21" spans="1:11" s="8" customFormat="1" ht="22.5" x14ac:dyDescent="0.2">
      <c r="A21" s="33">
        <v>9</v>
      </c>
      <c r="B21" s="31" t="s">
        <v>51</v>
      </c>
      <c r="C21" s="34" t="s">
        <v>47</v>
      </c>
      <c r="D21" s="48">
        <v>2500</v>
      </c>
      <c r="E21" s="50">
        <v>6.28</v>
      </c>
      <c r="F21" s="58"/>
      <c r="G21" s="35" t="str">
        <f t="shared" si="0"/>
        <v/>
      </c>
      <c r="H21" s="40"/>
      <c r="K21" s="7"/>
    </row>
    <row r="22" spans="1:11" s="8" customFormat="1" ht="22.5" x14ac:dyDescent="0.2">
      <c r="A22" s="33">
        <v>10</v>
      </c>
      <c r="B22" s="31" t="s">
        <v>52</v>
      </c>
      <c r="C22" s="34" t="s">
        <v>47</v>
      </c>
      <c r="D22" s="48">
        <v>1300</v>
      </c>
      <c r="E22" s="50">
        <v>6.6</v>
      </c>
      <c r="F22" s="58"/>
      <c r="G22" s="35" t="str">
        <f t="shared" si="0"/>
        <v/>
      </c>
      <c r="H22" s="40"/>
      <c r="K22" s="7"/>
    </row>
    <row r="23" spans="1:11" s="8" customFormat="1" ht="22.5" x14ac:dyDescent="0.2">
      <c r="A23" s="33">
        <v>11</v>
      </c>
      <c r="B23" s="31" t="s">
        <v>53</v>
      </c>
      <c r="C23" s="34" t="s">
        <v>47</v>
      </c>
      <c r="D23" s="48">
        <v>1000</v>
      </c>
      <c r="E23" s="50">
        <v>6.57</v>
      </c>
      <c r="F23" s="58"/>
      <c r="G23" s="35" t="str">
        <f t="shared" si="0"/>
        <v/>
      </c>
      <c r="H23" s="40"/>
      <c r="K23" s="7"/>
    </row>
    <row r="24" spans="1:11" s="8" customFormat="1" ht="22.5" x14ac:dyDescent="0.2">
      <c r="A24" s="33">
        <v>12</v>
      </c>
      <c r="B24" s="31" t="s">
        <v>54</v>
      </c>
      <c r="C24" s="34" t="s">
        <v>47</v>
      </c>
      <c r="D24" s="48">
        <v>1300</v>
      </c>
      <c r="E24" s="50">
        <v>6.24</v>
      </c>
      <c r="F24" s="58"/>
      <c r="G24" s="35" t="str">
        <f t="shared" si="0"/>
        <v/>
      </c>
      <c r="H24" s="40"/>
      <c r="K24" s="7"/>
    </row>
    <row r="25" spans="1:11" s="8" customFormat="1" ht="22.5" x14ac:dyDescent="0.2">
      <c r="A25" s="33">
        <v>13</v>
      </c>
      <c r="B25" s="31" t="s">
        <v>55</v>
      </c>
      <c r="C25" s="34" t="s">
        <v>47</v>
      </c>
      <c r="D25" s="48">
        <v>1300</v>
      </c>
      <c r="E25" s="50">
        <v>6.73</v>
      </c>
      <c r="F25" s="58"/>
      <c r="G25" s="35" t="str">
        <f t="shared" si="0"/>
        <v/>
      </c>
      <c r="H25" s="40"/>
      <c r="K25" s="7"/>
    </row>
    <row r="26" spans="1:11" s="8" customFormat="1" ht="22.5" x14ac:dyDescent="0.2">
      <c r="A26" s="33">
        <v>14</v>
      </c>
      <c r="B26" s="31" t="s">
        <v>56</v>
      </c>
      <c r="C26" s="34" t="s">
        <v>47</v>
      </c>
      <c r="D26" s="48">
        <v>1900</v>
      </c>
      <c r="E26" s="50">
        <v>6.13</v>
      </c>
      <c r="F26" s="58"/>
      <c r="G26" s="35" t="str">
        <f t="shared" si="0"/>
        <v/>
      </c>
      <c r="H26" s="40"/>
      <c r="K26" s="7"/>
    </row>
    <row r="27" spans="1:11" s="8" customFormat="1" ht="45" x14ac:dyDescent="0.2">
      <c r="A27" s="33">
        <v>15</v>
      </c>
      <c r="B27" s="31" t="s">
        <v>57</v>
      </c>
      <c r="C27" s="34" t="s">
        <v>5</v>
      </c>
      <c r="D27" s="48">
        <v>4600</v>
      </c>
      <c r="E27" s="50">
        <v>2.1</v>
      </c>
      <c r="F27" s="58"/>
      <c r="G27" s="35" t="str">
        <f t="shared" si="0"/>
        <v/>
      </c>
      <c r="H27" s="40"/>
      <c r="K27" s="7"/>
    </row>
    <row r="28" spans="1:11" s="8" customFormat="1" ht="11.25" x14ac:dyDescent="0.2">
      <c r="A28" s="33">
        <v>16</v>
      </c>
      <c r="B28" s="31" t="s">
        <v>58</v>
      </c>
      <c r="C28" s="34" t="s">
        <v>47</v>
      </c>
      <c r="D28" s="48">
        <v>1050</v>
      </c>
      <c r="E28" s="50">
        <v>6.63</v>
      </c>
      <c r="F28" s="58"/>
      <c r="G28" s="35" t="str">
        <f t="shared" ref="G28:G56" si="1">IF(F28="","",IF(ISTEXT(F28),"NC",F28*D28))</f>
        <v/>
      </c>
      <c r="H28" s="40"/>
      <c r="K28" s="7"/>
    </row>
    <row r="29" spans="1:11" s="8" customFormat="1" ht="22.5" x14ac:dyDescent="0.2">
      <c r="A29" s="33">
        <v>17</v>
      </c>
      <c r="B29" s="31" t="s">
        <v>59</v>
      </c>
      <c r="C29" s="34" t="s">
        <v>47</v>
      </c>
      <c r="D29" s="48">
        <v>1100</v>
      </c>
      <c r="E29" s="50">
        <v>6.24</v>
      </c>
      <c r="F29" s="58"/>
      <c r="G29" s="35" t="str">
        <f t="shared" si="1"/>
        <v/>
      </c>
      <c r="H29" s="40"/>
      <c r="K29" s="7"/>
    </row>
    <row r="30" spans="1:11" s="8" customFormat="1" ht="22.5" x14ac:dyDescent="0.2">
      <c r="A30" s="33">
        <v>18</v>
      </c>
      <c r="B30" s="31" t="s">
        <v>60</v>
      </c>
      <c r="C30" s="34" t="s">
        <v>47</v>
      </c>
      <c r="D30" s="48">
        <v>1000</v>
      </c>
      <c r="E30" s="50">
        <v>6.24</v>
      </c>
      <c r="F30" s="58"/>
      <c r="G30" s="35" t="str">
        <f t="shared" si="1"/>
        <v/>
      </c>
      <c r="H30" s="40"/>
      <c r="K30" s="7"/>
    </row>
    <row r="31" spans="1:11" s="8" customFormat="1" ht="22.5" x14ac:dyDescent="0.2">
      <c r="A31" s="33">
        <v>19</v>
      </c>
      <c r="B31" s="31" t="s">
        <v>61</v>
      </c>
      <c r="C31" s="34" t="s">
        <v>47</v>
      </c>
      <c r="D31" s="48">
        <v>1200</v>
      </c>
      <c r="E31" s="50">
        <v>5.4</v>
      </c>
      <c r="F31" s="58"/>
      <c r="G31" s="35" t="str">
        <f t="shared" si="1"/>
        <v/>
      </c>
      <c r="H31" s="40"/>
      <c r="K31" s="7"/>
    </row>
    <row r="32" spans="1:11" s="8" customFormat="1" ht="22.5" x14ac:dyDescent="0.2">
      <c r="A32" s="33">
        <v>20</v>
      </c>
      <c r="B32" s="31" t="s">
        <v>62</v>
      </c>
      <c r="C32" s="34" t="s">
        <v>5</v>
      </c>
      <c r="D32" s="48">
        <v>16000</v>
      </c>
      <c r="E32" s="50">
        <v>1.03</v>
      </c>
      <c r="F32" s="58"/>
      <c r="G32" s="35" t="str">
        <f t="shared" si="1"/>
        <v/>
      </c>
      <c r="H32" s="40"/>
      <c r="K32" s="7"/>
    </row>
    <row r="33" spans="1:11" s="8" customFormat="1" ht="22.5" x14ac:dyDescent="0.2">
      <c r="A33" s="33">
        <v>21</v>
      </c>
      <c r="B33" s="31" t="s">
        <v>63</v>
      </c>
      <c r="C33" s="34" t="s">
        <v>5</v>
      </c>
      <c r="D33" s="48">
        <v>16000</v>
      </c>
      <c r="E33" s="50">
        <v>1.75</v>
      </c>
      <c r="F33" s="58"/>
      <c r="G33" s="35" t="str">
        <f t="shared" si="1"/>
        <v/>
      </c>
      <c r="H33" s="40"/>
      <c r="K33" s="7"/>
    </row>
    <row r="34" spans="1:11" s="8" customFormat="1" ht="22.5" x14ac:dyDescent="0.2">
      <c r="A34" s="33">
        <v>22</v>
      </c>
      <c r="B34" s="31" t="s">
        <v>90</v>
      </c>
      <c r="C34" s="34" t="s">
        <v>47</v>
      </c>
      <c r="D34" s="48">
        <v>100</v>
      </c>
      <c r="E34" s="50">
        <v>6.47</v>
      </c>
      <c r="F34" s="58"/>
      <c r="G34" s="35" t="str">
        <f t="shared" si="1"/>
        <v/>
      </c>
      <c r="H34" s="40"/>
      <c r="K34" s="7"/>
    </row>
    <row r="35" spans="1:11" s="8" customFormat="1" ht="22.5" x14ac:dyDescent="0.2">
      <c r="A35" s="33">
        <v>23</v>
      </c>
      <c r="B35" s="31" t="s">
        <v>64</v>
      </c>
      <c r="C35" s="34" t="s">
        <v>47</v>
      </c>
      <c r="D35" s="48">
        <v>1200</v>
      </c>
      <c r="E35" s="50">
        <v>6.57</v>
      </c>
      <c r="F35" s="58"/>
      <c r="G35" s="35" t="str">
        <f t="shared" si="1"/>
        <v/>
      </c>
      <c r="H35" s="40"/>
      <c r="K35" s="7"/>
    </row>
    <row r="36" spans="1:11" s="8" customFormat="1" ht="22.5" x14ac:dyDescent="0.2">
      <c r="A36" s="33">
        <v>24</v>
      </c>
      <c r="B36" s="31" t="s">
        <v>65</v>
      </c>
      <c r="C36" s="34" t="s">
        <v>47</v>
      </c>
      <c r="D36" s="48">
        <v>1000</v>
      </c>
      <c r="E36" s="50">
        <v>9.4499999999999993</v>
      </c>
      <c r="F36" s="58"/>
      <c r="G36" s="35" t="str">
        <f t="shared" si="1"/>
        <v/>
      </c>
      <c r="H36" s="40"/>
      <c r="K36" s="7"/>
    </row>
    <row r="37" spans="1:11" s="8" customFormat="1" ht="22.5" x14ac:dyDescent="0.2">
      <c r="A37" s="33">
        <v>25</v>
      </c>
      <c r="B37" s="31" t="s">
        <v>66</v>
      </c>
      <c r="C37" s="34" t="s">
        <v>47</v>
      </c>
      <c r="D37" s="48">
        <v>1000</v>
      </c>
      <c r="E37" s="50">
        <v>7.57</v>
      </c>
      <c r="F37" s="58"/>
      <c r="G37" s="35" t="str">
        <f t="shared" si="1"/>
        <v/>
      </c>
      <c r="H37" s="40"/>
      <c r="K37" s="7"/>
    </row>
    <row r="38" spans="1:11" s="8" customFormat="1" ht="22.5" x14ac:dyDescent="0.2">
      <c r="A38" s="33">
        <v>26</v>
      </c>
      <c r="B38" s="31" t="s">
        <v>91</v>
      </c>
      <c r="C38" s="34" t="s">
        <v>47</v>
      </c>
      <c r="D38" s="48">
        <v>200</v>
      </c>
      <c r="E38" s="50">
        <v>6.57</v>
      </c>
      <c r="F38" s="58"/>
      <c r="G38" s="35" t="str">
        <f t="shared" si="1"/>
        <v/>
      </c>
      <c r="H38" s="40"/>
      <c r="K38" s="7"/>
    </row>
    <row r="39" spans="1:11" s="8" customFormat="1" ht="11.25" x14ac:dyDescent="0.2">
      <c r="A39" s="33">
        <v>27</v>
      </c>
      <c r="B39" s="31" t="s">
        <v>92</v>
      </c>
      <c r="C39" s="34" t="s">
        <v>5</v>
      </c>
      <c r="D39" s="48">
        <v>500</v>
      </c>
      <c r="E39" s="50">
        <v>0.78</v>
      </c>
      <c r="F39" s="58"/>
      <c r="G39" s="35" t="str">
        <f t="shared" si="1"/>
        <v/>
      </c>
      <c r="H39" s="40"/>
      <c r="K39" s="7"/>
    </row>
    <row r="40" spans="1:11" s="8" customFormat="1" ht="22.5" x14ac:dyDescent="0.2">
      <c r="A40" s="33">
        <v>28</v>
      </c>
      <c r="B40" s="31" t="s">
        <v>67</v>
      </c>
      <c r="C40" s="34" t="s">
        <v>47</v>
      </c>
      <c r="D40" s="48">
        <v>2500</v>
      </c>
      <c r="E40" s="50">
        <v>8.73</v>
      </c>
      <c r="F40" s="58"/>
      <c r="G40" s="35" t="str">
        <f t="shared" si="1"/>
        <v/>
      </c>
      <c r="H40" s="40"/>
      <c r="K40" s="7"/>
    </row>
    <row r="41" spans="1:11" s="8" customFormat="1" ht="22.5" x14ac:dyDescent="0.2">
      <c r="A41" s="33">
        <v>29</v>
      </c>
      <c r="B41" s="31" t="s">
        <v>93</v>
      </c>
      <c r="C41" s="34" t="s">
        <v>5</v>
      </c>
      <c r="D41" s="48">
        <v>1000</v>
      </c>
      <c r="E41" s="50">
        <v>1.23</v>
      </c>
      <c r="F41" s="58"/>
      <c r="G41" s="35" t="str">
        <f t="shared" si="1"/>
        <v/>
      </c>
      <c r="H41" s="40"/>
      <c r="K41" s="7"/>
    </row>
    <row r="42" spans="1:11" s="8" customFormat="1" ht="22.5" x14ac:dyDescent="0.2">
      <c r="A42" s="33">
        <v>30</v>
      </c>
      <c r="B42" s="31" t="s">
        <v>94</v>
      </c>
      <c r="C42" s="34" t="s">
        <v>47</v>
      </c>
      <c r="D42" s="48">
        <v>50</v>
      </c>
      <c r="E42" s="50">
        <v>7.47</v>
      </c>
      <c r="F42" s="58"/>
      <c r="G42" s="35" t="str">
        <f t="shared" si="1"/>
        <v/>
      </c>
      <c r="H42" s="40"/>
      <c r="K42" s="7"/>
    </row>
    <row r="43" spans="1:11" s="8" customFormat="1" ht="33.75" x14ac:dyDescent="0.2">
      <c r="A43" s="33">
        <v>31</v>
      </c>
      <c r="B43" s="31" t="s">
        <v>95</v>
      </c>
      <c r="C43" s="34" t="s">
        <v>47</v>
      </c>
      <c r="D43" s="48">
        <v>100</v>
      </c>
      <c r="E43" s="50">
        <v>6.57</v>
      </c>
      <c r="F43" s="58"/>
      <c r="G43" s="35" t="str">
        <f t="shared" si="1"/>
        <v/>
      </c>
      <c r="H43" s="40"/>
      <c r="K43" s="7"/>
    </row>
    <row r="44" spans="1:11" s="8" customFormat="1" ht="22.5" x14ac:dyDescent="0.2">
      <c r="A44" s="33">
        <v>32</v>
      </c>
      <c r="B44" s="31" t="s">
        <v>96</v>
      </c>
      <c r="C44" s="34" t="s">
        <v>47</v>
      </c>
      <c r="D44" s="48">
        <v>200</v>
      </c>
      <c r="E44" s="50">
        <v>6.57</v>
      </c>
      <c r="F44" s="58"/>
      <c r="G44" s="35" t="str">
        <f t="shared" si="1"/>
        <v/>
      </c>
      <c r="H44" s="40"/>
      <c r="K44" s="7"/>
    </row>
    <row r="45" spans="1:11" s="8" customFormat="1" ht="22.5" x14ac:dyDescent="0.2">
      <c r="A45" s="33">
        <v>33</v>
      </c>
      <c r="B45" s="31" t="s">
        <v>68</v>
      </c>
      <c r="C45" s="34" t="s">
        <v>47</v>
      </c>
      <c r="D45" s="48">
        <v>1000</v>
      </c>
      <c r="E45" s="50">
        <v>6.87</v>
      </c>
      <c r="F45" s="58"/>
      <c r="G45" s="35" t="str">
        <f t="shared" si="1"/>
        <v/>
      </c>
      <c r="H45" s="40"/>
      <c r="K45" s="7"/>
    </row>
    <row r="46" spans="1:11" s="8" customFormat="1" ht="22.5" x14ac:dyDescent="0.2">
      <c r="A46" s="33">
        <v>34</v>
      </c>
      <c r="B46" s="31" t="s">
        <v>69</v>
      </c>
      <c r="C46" s="34" t="s">
        <v>47</v>
      </c>
      <c r="D46" s="48">
        <v>2300</v>
      </c>
      <c r="E46" s="50">
        <v>5.62</v>
      </c>
      <c r="F46" s="58"/>
      <c r="G46" s="35" t="str">
        <f t="shared" si="1"/>
        <v/>
      </c>
      <c r="H46" s="40"/>
      <c r="K46" s="7"/>
    </row>
    <row r="47" spans="1:11" s="8" customFormat="1" ht="22.5" x14ac:dyDescent="0.2">
      <c r="A47" s="33">
        <v>35</v>
      </c>
      <c r="B47" s="31" t="s">
        <v>70</v>
      </c>
      <c r="C47" s="34" t="s">
        <v>47</v>
      </c>
      <c r="D47" s="48">
        <v>500</v>
      </c>
      <c r="E47" s="50">
        <v>7.3</v>
      </c>
      <c r="F47" s="58"/>
      <c r="G47" s="35" t="str">
        <f t="shared" si="1"/>
        <v/>
      </c>
      <c r="H47" s="40"/>
      <c r="K47" s="7"/>
    </row>
    <row r="48" spans="1:11" s="8" customFormat="1" ht="22.5" x14ac:dyDescent="0.2">
      <c r="A48" s="33">
        <v>36</v>
      </c>
      <c r="B48" s="31" t="s">
        <v>71</v>
      </c>
      <c r="C48" s="34" t="s">
        <v>47</v>
      </c>
      <c r="D48" s="48">
        <v>1000</v>
      </c>
      <c r="E48" s="50">
        <v>8.7899999999999991</v>
      </c>
      <c r="F48" s="58"/>
      <c r="G48" s="35" t="str">
        <f t="shared" si="1"/>
        <v/>
      </c>
      <c r="H48" s="40"/>
      <c r="K48" s="7"/>
    </row>
    <row r="49" spans="1:11" s="8" customFormat="1" ht="22.5" x14ac:dyDescent="0.2">
      <c r="A49" s="33">
        <v>37</v>
      </c>
      <c r="B49" s="31" t="s">
        <v>72</v>
      </c>
      <c r="C49" s="34" t="s">
        <v>47</v>
      </c>
      <c r="D49" s="48">
        <v>1100</v>
      </c>
      <c r="E49" s="50">
        <v>8.7899999999999991</v>
      </c>
      <c r="F49" s="58"/>
      <c r="G49" s="35" t="str">
        <f t="shared" si="1"/>
        <v/>
      </c>
      <c r="H49" s="40"/>
      <c r="K49" s="7"/>
    </row>
    <row r="50" spans="1:11" s="8" customFormat="1" ht="33.75" x14ac:dyDescent="0.2">
      <c r="A50" s="33">
        <v>38</v>
      </c>
      <c r="B50" s="31" t="s">
        <v>73</v>
      </c>
      <c r="C50" s="34" t="s">
        <v>47</v>
      </c>
      <c r="D50" s="48">
        <v>1000</v>
      </c>
      <c r="E50" s="50">
        <v>8.7899999999999991</v>
      </c>
      <c r="F50" s="58"/>
      <c r="G50" s="35" t="str">
        <f t="shared" si="1"/>
        <v/>
      </c>
      <c r="H50" s="40"/>
      <c r="K50" s="7"/>
    </row>
    <row r="51" spans="1:11" s="8" customFormat="1" ht="33.75" x14ac:dyDescent="0.2">
      <c r="A51" s="33">
        <v>39</v>
      </c>
      <c r="B51" s="31" t="s">
        <v>73</v>
      </c>
      <c r="C51" s="34" t="s">
        <v>47</v>
      </c>
      <c r="D51" s="48">
        <v>100</v>
      </c>
      <c r="E51" s="50">
        <v>8.7899999999999991</v>
      </c>
      <c r="F51" s="58"/>
      <c r="G51" s="35" t="str">
        <f t="shared" si="1"/>
        <v/>
      </c>
      <c r="H51" s="40"/>
      <c r="K51" s="7"/>
    </row>
    <row r="52" spans="1:11" s="8" customFormat="1" ht="22.5" x14ac:dyDescent="0.2">
      <c r="A52" s="33">
        <v>40</v>
      </c>
      <c r="B52" s="31" t="s">
        <v>74</v>
      </c>
      <c r="C52" s="34" t="s">
        <v>47</v>
      </c>
      <c r="D52" s="48">
        <v>1000</v>
      </c>
      <c r="E52" s="50">
        <v>8.7899999999999991</v>
      </c>
      <c r="F52" s="58"/>
      <c r="G52" s="35" t="str">
        <f t="shared" si="1"/>
        <v/>
      </c>
      <c r="H52" s="40"/>
      <c r="K52" s="7"/>
    </row>
    <row r="53" spans="1:11" s="8" customFormat="1" ht="22.5" x14ac:dyDescent="0.2">
      <c r="A53" s="33">
        <v>41</v>
      </c>
      <c r="B53" s="31" t="s">
        <v>75</v>
      </c>
      <c r="C53" s="34" t="s">
        <v>47</v>
      </c>
      <c r="D53" s="48">
        <v>100</v>
      </c>
      <c r="E53" s="50">
        <v>7.97</v>
      </c>
      <c r="F53" s="58"/>
      <c r="G53" s="35" t="str">
        <f t="shared" si="1"/>
        <v/>
      </c>
      <c r="H53" s="40"/>
      <c r="K53" s="7"/>
    </row>
    <row r="54" spans="1:11" s="8" customFormat="1" ht="22.5" x14ac:dyDescent="0.2">
      <c r="A54" s="33">
        <v>42</v>
      </c>
      <c r="B54" s="31" t="s">
        <v>76</v>
      </c>
      <c r="C54" s="34" t="s">
        <v>47</v>
      </c>
      <c r="D54" s="48">
        <v>1000</v>
      </c>
      <c r="E54" s="50">
        <v>6.87</v>
      </c>
      <c r="F54" s="58"/>
      <c r="G54" s="35" t="str">
        <f t="shared" si="1"/>
        <v/>
      </c>
      <c r="H54" s="40"/>
      <c r="K54" s="7"/>
    </row>
    <row r="55" spans="1:11" s="8" customFormat="1" ht="22.5" x14ac:dyDescent="0.2">
      <c r="A55" s="33">
        <v>43</v>
      </c>
      <c r="B55" s="31" t="s">
        <v>97</v>
      </c>
      <c r="C55" s="34" t="s">
        <v>47</v>
      </c>
      <c r="D55" s="48">
        <v>100</v>
      </c>
      <c r="E55" s="50">
        <v>7.3</v>
      </c>
      <c r="F55" s="58"/>
      <c r="G55" s="35" t="str">
        <f t="shared" si="1"/>
        <v/>
      </c>
      <c r="H55" s="40"/>
      <c r="K55" s="7"/>
    </row>
    <row r="56" spans="1:11" s="8" customFormat="1" ht="22.5" x14ac:dyDescent="0.2">
      <c r="A56" s="33">
        <v>44</v>
      </c>
      <c r="B56" s="31" t="s">
        <v>77</v>
      </c>
      <c r="C56" s="34" t="s">
        <v>47</v>
      </c>
      <c r="D56" s="48">
        <v>500</v>
      </c>
      <c r="E56" s="50">
        <v>7.3</v>
      </c>
      <c r="F56" s="58"/>
      <c r="G56" s="35" t="str">
        <f t="shared" si="1"/>
        <v/>
      </c>
      <c r="H56" s="40"/>
      <c r="K56" s="7"/>
    </row>
    <row r="57" spans="1:11" s="27" customFormat="1" ht="9" x14ac:dyDescent="0.2">
      <c r="A57" s="36"/>
      <c r="E57" s="46"/>
      <c r="F57" s="69" t="s">
        <v>27</v>
      </c>
      <c r="G57" s="70"/>
      <c r="H57" s="41"/>
    </row>
    <row r="58" spans="1:11" ht="14.25" customHeight="1" x14ac:dyDescent="0.2">
      <c r="F58" s="71" t="str">
        <f>IF(SUM(G13:G56)=0,"",SUM(G13:G56))</f>
        <v/>
      </c>
      <c r="G58" s="72"/>
      <c r="H58" s="42"/>
    </row>
    <row r="59" spans="1:11" s="37" customFormat="1" ht="20.25" customHeight="1" x14ac:dyDescent="0.2">
      <c r="A59" s="62" t="str">
        <f>" - "&amp;Dados!B23</f>
        <v xml:space="preserve"> - A(s) empresa(s) vencedora (s) do objeto deverá obter os modelos dos impressos com o responsável pelo pedido, e confeccionar conforme solicitação do mesmo.</v>
      </c>
      <c r="B59" s="62"/>
      <c r="C59" s="62"/>
      <c r="D59" s="62"/>
      <c r="E59" s="62"/>
      <c r="F59" s="62"/>
      <c r="G59" s="62"/>
      <c r="H59" s="43"/>
    </row>
    <row r="60" spans="1:11" s="37" customFormat="1" ht="20.25" customHeight="1" x14ac:dyDescent="0.2">
      <c r="A60" s="62" t="str">
        <f>" - "&amp;Dados!B24</f>
        <v xml:space="preserve"> - 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v>
      </c>
      <c r="B60" s="62"/>
      <c r="C60" s="62"/>
      <c r="D60" s="62"/>
      <c r="E60" s="62"/>
      <c r="F60" s="62"/>
      <c r="G60" s="62"/>
      <c r="H60" s="43"/>
    </row>
    <row r="61" spans="1:11" s="37" customFormat="1" ht="9" x14ac:dyDescent="0.2">
      <c r="A61" s="62" t="str">
        <f>" - "&amp;Dados!B25</f>
        <v xml:space="preserve"> - O pagamento do objeto de que trata o PREGÃO ELETRÔNICO 043/2023, será efetuado pela Tesouraria da Secretaria Municipal de Saúde de Sumidouro.</v>
      </c>
      <c r="B61" s="62"/>
      <c r="C61" s="62"/>
      <c r="D61" s="62"/>
      <c r="E61" s="62"/>
      <c r="F61" s="62"/>
      <c r="G61" s="62"/>
      <c r="H61" s="43"/>
    </row>
    <row r="62" spans="1:11" s="27" customFormat="1" ht="9" x14ac:dyDescent="0.2">
      <c r="A62" s="62" t="str">
        <f>" - "&amp;Dados!B26</f>
        <v xml:space="preserve"> - Proposta válida por 60 (sessenta) dias</v>
      </c>
      <c r="B62" s="62"/>
      <c r="C62" s="62"/>
      <c r="D62" s="62"/>
      <c r="E62" s="62"/>
      <c r="F62" s="62"/>
      <c r="G62" s="62"/>
      <c r="H62" s="41"/>
    </row>
    <row r="63" spans="1:11" ht="21" customHeight="1" x14ac:dyDescent="0.2">
      <c r="A63" s="62" t="str">
        <f>" - "&amp;Dados!B28</f>
        <v xml:space="preserve"> - A Licitante poderá apresentar prospecto, ficha técnica ou outros documentos com informações que permitam a melhor identificação e qualificação do(s) item(ns) licitado(s);</v>
      </c>
      <c r="B63" s="62"/>
      <c r="C63" s="62"/>
      <c r="D63" s="62"/>
      <c r="E63" s="62"/>
      <c r="F63" s="62"/>
      <c r="G63" s="62"/>
      <c r="H63" s="44"/>
    </row>
    <row r="64" spans="1:11" x14ac:dyDescent="0.2">
      <c r="A64" s="62" t="str">
        <f>" - "&amp;Dados!B29</f>
        <v xml:space="preserve"> - A proposta de preços ajustada ao lance final deverá conter o valor numérico dos preços unitários e totais, não podendo exceder o valor do lance final;</v>
      </c>
      <c r="B64" s="62"/>
      <c r="C64" s="62"/>
      <c r="D64" s="62"/>
      <c r="E64" s="62"/>
      <c r="F64" s="62"/>
      <c r="G64" s="62"/>
      <c r="H64" s="44"/>
    </row>
    <row r="65" spans="1:8" ht="21.75" customHeight="1" x14ac:dyDescent="0.2">
      <c r="A65"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65" s="62"/>
      <c r="C65" s="62"/>
      <c r="D65" s="62"/>
      <c r="E65" s="62"/>
      <c r="F65" s="62"/>
      <c r="G65" s="62"/>
      <c r="H65" s="44"/>
    </row>
    <row r="66" spans="1:8" ht="21.75" customHeight="1" x14ac:dyDescent="0.2">
      <c r="A66"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66" s="62"/>
      <c r="C66" s="62"/>
      <c r="D66" s="62"/>
      <c r="E66" s="62"/>
      <c r="F66" s="62"/>
      <c r="G66" s="62"/>
      <c r="H66" s="44"/>
    </row>
    <row r="67" spans="1:8" ht="21.75" customHeight="1" x14ac:dyDescent="0.2">
      <c r="A67"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7" s="62"/>
      <c r="C67" s="62"/>
      <c r="D67" s="62"/>
      <c r="E67" s="62"/>
      <c r="F67" s="62"/>
      <c r="G67" s="62"/>
      <c r="H67" s="44"/>
    </row>
    <row r="68" spans="1:8" ht="21.75" customHeight="1" x14ac:dyDescent="0.2">
      <c r="A68" s="62" t="str">
        <f>" - "&amp;Dados!B33</f>
        <v xml:space="preserve"> - Declaramos que até a presente data inexistem fatos impeditivos a participação desta empresa ao presente certame licitatório, ciente da obrigatoriedade de declarar ocorrências posteriores;</v>
      </c>
      <c r="B68" s="62"/>
      <c r="C68" s="62"/>
      <c r="D68" s="62"/>
      <c r="E68" s="62"/>
      <c r="F68" s="62"/>
      <c r="G68" s="62"/>
      <c r="H68" s="44"/>
    </row>
    <row r="69" spans="1:8" ht="30" customHeight="1" x14ac:dyDescent="0.2">
      <c r="A69"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69" s="62"/>
      <c r="C69" s="62"/>
      <c r="D69" s="62"/>
      <c r="E69" s="62"/>
      <c r="F69" s="62"/>
      <c r="G69" s="62"/>
    </row>
    <row r="70" spans="1:8" ht="25.5" customHeight="1" x14ac:dyDescent="0.2">
      <c r="A70"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70" s="62"/>
      <c r="C70" s="62"/>
      <c r="D70" s="62"/>
      <c r="E70" s="62"/>
      <c r="F70" s="62"/>
      <c r="G70" s="62"/>
    </row>
  </sheetData>
  <sheetProtection algorithmName="SHA-512" hashValue="iOD7gVtwd5tzSg/Cb6xxzGV2XGjUycBw4d5dkKc4d58r7wLOUJiEPzzI4G3mJc6knFiy5zMmW47DgdYhcI3/WQ==" saltValue="/JB0O5VfT0crp2bPL/ZziQ==" spinCount="100000" sheet="1" objects="1" scenarios="1"/>
  <autoFilter ref="A11:G70" xr:uid="{00000000-0009-0000-0000-000000000000}"/>
  <mergeCells count="23">
    <mergeCell ref="A59:G59"/>
    <mergeCell ref="A60:G60"/>
    <mergeCell ref="A61:G61"/>
    <mergeCell ref="B8:G8"/>
    <mergeCell ref="A62:G62"/>
    <mergeCell ref="B9:G9"/>
    <mergeCell ref="F57:G57"/>
    <mergeCell ref="F58:G58"/>
    <mergeCell ref="D10:G10"/>
    <mergeCell ref="C6:D6"/>
    <mergeCell ref="E6:F6"/>
    <mergeCell ref="A2:G2"/>
    <mergeCell ref="A3:G3"/>
    <mergeCell ref="A4:G4"/>
    <mergeCell ref="A5:G5"/>
    <mergeCell ref="A69:G69"/>
    <mergeCell ref="A70:G70"/>
    <mergeCell ref="A63:G63"/>
    <mergeCell ref="A64:G64"/>
    <mergeCell ref="A65:G65"/>
    <mergeCell ref="A66:G66"/>
    <mergeCell ref="A67:G67"/>
    <mergeCell ref="A68:G68"/>
  </mergeCells>
  <phoneticPr fontId="0" type="noConversion"/>
  <conditionalFormatting sqref="F57">
    <cfRule type="expression" dxfId="11" priority="1" stopIfTrue="1">
      <formula>IF($J57="Empate",IF(H57=1,TRUE(),FALSE()),FALSE())</formula>
    </cfRule>
    <cfRule type="expression" dxfId="10" priority="2" stopIfTrue="1">
      <formula>IF(H57="&gt;",FALSE(),IF(H57&gt;0,TRUE(),FALSE()))</formula>
    </cfRule>
    <cfRule type="expression" dxfId="9" priority="3" stopIfTrue="1">
      <formula>IF(H57="&gt;",TRUE(),FALSE())</formula>
    </cfRule>
  </conditionalFormatting>
  <conditionalFormatting sqref="F58">
    <cfRule type="expression" dxfId="8" priority="4" stopIfTrue="1">
      <formula>IF($J57="OK",IF(H57=1,TRUE(),FALSE()),FALSE())</formula>
    </cfRule>
    <cfRule type="expression" dxfId="7" priority="5" stopIfTrue="1">
      <formula>IF($J57="Empate",IF(H57=1,TRUE(),FALSE()),FALSE())</formula>
    </cfRule>
    <cfRule type="expression" dxfId="6" priority="6" stopIfTrue="1">
      <formula>IF($J57="Empate",IF(H57=2,TRUE(),FALSE()),FALSE())</formula>
    </cfRule>
  </conditionalFormatting>
  <conditionalFormatting sqref="F13:F56">
    <cfRule type="cellIs" dxfId="5" priority="11" stopIfTrue="1" operator="equal">
      <formula>""</formula>
    </cfRule>
  </conditionalFormatting>
  <conditionalFormatting sqref="D13:D5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5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5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82</v>
      </c>
      <c r="E1" s="4"/>
      <c r="F1" s="4"/>
      <c r="G1" s="4"/>
    </row>
    <row r="2" spans="1:7" x14ac:dyDescent="0.2">
      <c r="A2" s="16" t="s">
        <v>10</v>
      </c>
      <c r="B2" s="5" t="s">
        <v>78</v>
      </c>
      <c r="E2" s="4"/>
      <c r="F2" s="4"/>
      <c r="G2" s="4"/>
    </row>
    <row r="3" spans="1:7" x14ac:dyDescent="0.2">
      <c r="A3" s="16" t="s">
        <v>11</v>
      </c>
      <c r="B3" s="5" t="s">
        <v>79</v>
      </c>
      <c r="C3" s="5"/>
      <c r="E3" s="53"/>
      <c r="F3" s="4"/>
      <c r="G3" s="4"/>
    </row>
    <row r="4" spans="1:7" x14ac:dyDescent="0.2">
      <c r="A4" s="16" t="s">
        <v>12</v>
      </c>
      <c r="B4" s="60" t="s">
        <v>98</v>
      </c>
      <c r="C4" s="5"/>
      <c r="E4" s="53"/>
      <c r="F4" s="4"/>
      <c r="G4" s="4"/>
    </row>
    <row r="5" spans="1:7" x14ac:dyDescent="0.2">
      <c r="A5" s="16" t="s">
        <v>13</v>
      </c>
      <c r="B5" s="60" t="s">
        <v>83</v>
      </c>
      <c r="C5" s="5"/>
      <c r="E5" s="53"/>
      <c r="F5" s="4"/>
      <c r="G5" s="4"/>
    </row>
    <row r="6" spans="1:7" x14ac:dyDescent="0.2">
      <c r="A6" s="16" t="s">
        <v>31</v>
      </c>
      <c r="B6" s="61" t="s">
        <v>84</v>
      </c>
      <c r="C6" s="5"/>
      <c r="E6" s="53"/>
      <c r="F6" s="4"/>
      <c r="G6" s="4"/>
    </row>
    <row r="7" spans="1:7" x14ac:dyDescent="0.2">
      <c r="A7" s="16" t="s">
        <v>14</v>
      </c>
      <c r="B7" s="5" t="s">
        <v>30</v>
      </c>
      <c r="C7" s="5"/>
      <c r="E7" s="53"/>
      <c r="F7" s="4"/>
      <c r="G7" s="4"/>
    </row>
    <row r="8" spans="1:7" x14ac:dyDescent="0.2">
      <c r="A8" s="25" t="s">
        <v>23</v>
      </c>
      <c r="B8" s="47">
        <v>374864</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80</v>
      </c>
      <c r="E23" s="4"/>
      <c r="F23" s="4"/>
      <c r="G23" s="52"/>
    </row>
    <row r="24" spans="1:256" ht="76.5" x14ac:dyDescent="0.2">
      <c r="A24" s="20" t="s">
        <v>16</v>
      </c>
      <c r="B24" s="21" t="s">
        <v>81</v>
      </c>
      <c r="E24" s="4"/>
      <c r="F24" s="4"/>
      <c r="G24" s="52"/>
    </row>
    <row r="25" spans="1:256" ht="38.25" x14ac:dyDescent="0.2">
      <c r="A25" s="20" t="s">
        <v>17</v>
      </c>
      <c r="B25" s="61" t="s">
        <v>85</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2023-02-10T19:52:43Z</cp:lastPrinted>
  <dcterms:created xsi:type="dcterms:W3CDTF">2006-04-18T17:38:46Z</dcterms:created>
  <dcterms:modified xsi:type="dcterms:W3CDTF">2023-02-15T20:29:25Z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