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codeName="EstaPasta_de_trabalho"/>
  <mc:AlternateContent xmlns:mc="http://schemas.openxmlformats.org/markup-compatibility/2006">
    <mc:Choice Requires="x15">
      <x15ac:absPath xmlns:x15ac="http://schemas.microsoft.com/office/spreadsheetml/2010/11/ac" url="D:\licitacoes\2023\Pregão Eletronico\Pregão Eletrônico 025-23 - Eventual Aquisição de Gêneros Alimentícios Perecíveis e Estocáveis - SMDS\"/>
    </mc:Choice>
  </mc:AlternateContent>
  <xr:revisionPtr revIDLastSave="0" documentId="13_ncr:1_{66FD0ECB-844F-45A9-B4F3-E6A23B2C2B7C}" xr6:coauthVersionLast="47" xr6:coauthVersionMax="47" xr10:uidLastSave="{00000000-0000-0000-0000-000000000000}"/>
  <bookViews>
    <workbookView xWindow="-120" yWindow="-120" windowWidth="29040" windowHeight="15840" xr2:uid="{00000000-000D-0000-FFFF-FFFF00000000}"/>
  </bookViews>
  <sheets>
    <sheet name="Quadro de Preços" sheetId="1" r:id="rId1"/>
    <sheet name="Dados" sheetId="2" r:id="rId2"/>
  </sheets>
  <definedNames>
    <definedName name="_xlnm._FilterDatabase" localSheetId="0" hidden="1">'Quadro de Preços'!$A$11:$G$147</definedName>
    <definedName name="_GoBack" localSheetId="1">Dados!$B$3</definedName>
    <definedName name="_Hlk94602424" localSheetId="1">Dados!$B$23</definedName>
    <definedName name="_Hlk94602431" localSheetId="1">Dados!$B$24</definedName>
    <definedName name="_xlnm.Print_Titles" localSheetId="0">'Quadro de Preços'!$1:$12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4" i="1" l="1"/>
  <c r="G15" i="1"/>
  <c r="G16" i="1"/>
  <c r="G17" i="1"/>
  <c r="G18" i="1"/>
  <c r="G19" i="1"/>
  <c r="G20" i="1"/>
  <c r="G21" i="1"/>
  <c r="G22" i="1"/>
  <c r="G23" i="1"/>
  <c r="G24" i="1"/>
  <c r="G25" i="1"/>
  <c r="G26" i="1"/>
  <c r="G27" i="1"/>
  <c r="G28" i="1"/>
  <c r="G29" i="1"/>
  <c r="G30" i="1"/>
  <c r="G31" i="1"/>
  <c r="G32" i="1"/>
  <c r="G33" i="1"/>
  <c r="G34" i="1"/>
  <c r="G35" i="1"/>
  <c r="G36" i="1"/>
  <c r="G37" i="1"/>
  <c r="G38" i="1"/>
  <c r="G39" i="1"/>
  <c r="G40" i="1"/>
  <c r="G41" i="1"/>
  <c r="G42" i="1"/>
  <c r="G43" i="1"/>
  <c r="G44" i="1"/>
  <c r="G45" i="1"/>
  <c r="G46" i="1"/>
  <c r="G47" i="1"/>
  <c r="G48" i="1"/>
  <c r="G49" i="1"/>
  <c r="G50" i="1"/>
  <c r="G51" i="1"/>
  <c r="G52" i="1"/>
  <c r="G53" i="1"/>
  <c r="G54" i="1"/>
  <c r="G55" i="1"/>
  <c r="G56" i="1"/>
  <c r="G57" i="1"/>
  <c r="G58" i="1"/>
  <c r="G59" i="1"/>
  <c r="G60" i="1"/>
  <c r="G61" i="1"/>
  <c r="G62" i="1"/>
  <c r="G63" i="1"/>
  <c r="G64" i="1"/>
  <c r="G65" i="1"/>
  <c r="G66" i="1"/>
  <c r="G67" i="1"/>
  <c r="G68" i="1"/>
  <c r="G69" i="1"/>
  <c r="G70" i="1"/>
  <c r="G71" i="1"/>
  <c r="G72" i="1"/>
  <c r="G73" i="1"/>
  <c r="G74" i="1"/>
  <c r="G75" i="1"/>
  <c r="G76" i="1"/>
  <c r="G77" i="1"/>
  <c r="G78" i="1"/>
  <c r="G79" i="1"/>
  <c r="G80" i="1"/>
  <c r="G81" i="1"/>
  <c r="G82" i="1"/>
  <c r="G83" i="1"/>
  <c r="G84" i="1"/>
  <c r="G85" i="1"/>
  <c r="G86" i="1"/>
  <c r="G87" i="1"/>
  <c r="G88" i="1"/>
  <c r="G89" i="1"/>
  <c r="G90" i="1"/>
  <c r="G91" i="1"/>
  <c r="G92" i="1"/>
  <c r="G93" i="1"/>
  <c r="G94" i="1"/>
  <c r="G95" i="1"/>
  <c r="G96" i="1"/>
  <c r="G97" i="1"/>
  <c r="G98" i="1"/>
  <c r="G99" i="1"/>
  <c r="G100" i="1"/>
  <c r="G101" i="1"/>
  <c r="G102" i="1"/>
  <c r="G103" i="1"/>
  <c r="G104" i="1"/>
  <c r="G105" i="1"/>
  <c r="G106" i="1"/>
  <c r="G107" i="1"/>
  <c r="G108" i="1"/>
  <c r="G109" i="1"/>
  <c r="G110" i="1"/>
  <c r="G111" i="1"/>
  <c r="G112" i="1"/>
  <c r="G113" i="1"/>
  <c r="G114" i="1"/>
  <c r="G115" i="1"/>
  <c r="G116" i="1"/>
  <c r="G117" i="1"/>
  <c r="G118" i="1"/>
  <c r="G119" i="1"/>
  <c r="G120" i="1"/>
  <c r="G121" i="1"/>
  <c r="G122" i="1"/>
  <c r="G123" i="1"/>
  <c r="G124" i="1"/>
  <c r="G125" i="1"/>
  <c r="G126" i="1"/>
  <c r="G127" i="1"/>
  <c r="G128" i="1"/>
  <c r="G129" i="1"/>
  <c r="G130" i="1"/>
  <c r="G131" i="1"/>
  <c r="G132" i="1"/>
  <c r="G133" i="1"/>
  <c r="A141" i="1" l="1"/>
  <c r="A142" i="1"/>
  <c r="A143" i="1"/>
  <c r="A144" i="1"/>
  <c r="A145" i="1"/>
  <c r="A146" i="1"/>
  <c r="A147" i="1"/>
  <c r="A140" i="1"/>
  <c r="E6" i="1"/>
  <c r="G13" i="1"/>
  <c r="A4" i="1"/>
  <c r="A138" i="1"/>
  <c r="A139" i="1"/>
  <c r="A137" i="1"/>
  <c r="A136" i="1"/>
  <c r="A6" i="1"/>
  <c r="A5" i="1"/>
  <c r="A3" i="1"/>
  <c r="F135" i="1" l="1"/>
</calcChain>
</file>

<file path=xl/sharedStrings.xml><?xml version="1.0" encoding="utf-8"?>
<sst xmlns="http://schemas.openxmlformats.org/spreadsheetml/2006/main" count="303" uniqueCount="183">
  <si>
    <t>Firma:</t>
  </si>
  <si>
    <t>End:</t>
  </si>
  <si>
    <t>CNPJ:</t>
  </si>
  <si>
    <t>ITEM</t>
  </si>
  <si>
    <t>DESCRIÇÃO</t>
  </si>
  <si>
    <t>UND</t>
  </si>
  <si>
    <t>QUANT</t>
  </si>
  <si>
    <t xml:space="preserve">Valor Total </t>
  </si>
  <si>
    <t>IE:</t>
  </si>
  <si>
    <t>Licitação:</t>
  </si>
  <si>
    <t>Processo:</t>
  </si>
  <si>
    <t>Objeto:</t>
  </si>
  <si>
    <t>Abertura:</t>
  </si>
  <si>
    <t>Homologação:</t>
  </si>
  <si>
    <t>Tipo:</t>
  </si>
  <si>
    <t>Entrega:</t>
  </si>
  <si>
    <t>Local Entrega:</t>
  </si>
  <si>
    <t>Condições  de Pagamento:</t>
  </si>
  <si>
    <t>Validade da Proposta:</t>
  </si>
  <si>
    <t>ANEXO I - QUADRO DE PROPOSTAS</t>
  </si>
  <si>
    <t>Telefone:</t>
  </si>
  <si>
    <t>Setores:</t>
  </si>
  <si>
    <t>Dotação:</t>
  </si>
  <si>
    <t>Total Est.:</t>
  </si>
  <si>
    <t>Endereço:</t>
  </si>
  <si>
    <t>Valor Estimado</t>
  </si>
  <si>
    <t>Valor Proposto</t>
  </si>
  <si>
    <t>Valor Global:</t>
  </si>
  <si>
    <t>Proposta válida por 60 (sessenta) dias</t>
  </si>
  <si>
    <t>VALOR ESTIMADO:</t>
  </si>
  <si>
    <t>MENOR PREÇO POR ITEM</t>
  </si>
  <si>
    <t>Publicação:</t>
  </si>
  <si>
    <t>Prazo:</t>
  </si>
  <si>
    <t>Representante:</t>
  </si>
  <si>
    <t>CPF:</t>
  </si>
  <si>
    <t>Enquadramento:</t>
  </si>
  <si>
    <t>A Licitante poderá apresentar prospecto, ficha técnica ou outros documentos com informações que permitam a melhor identificação e qualificação do(s) item(ns) licitado(s);</t>
  </si>
  <si>
    <t>A proposta de preços ajustada ao lance final deverá conter o valor numérico dos preços unitários e totais, não podendo exceder o valor do lance final;</t>
  </si>
  <si>
    <t>Quando da atualização da proposta de preço, o licitante deverá atualizar observando os valores unitários e globais os quais deverão ser menores ou iguais aos valores máximos/referência expressos no Anexo II - termo de referência;</t>
  </si>
  <si>
    <t>O preço proposto deve compreender todas as despesas concernentes ao fornecimento do (s) material (is), bem como Impostos, Tributos, Frete, Contratação de Pessoal, entre outros, que deverão correr totalmente por conta da Empresa vencedora;</t>
  </si>
  <si>
    <t>Declaramos para todos os efeitos legais que, ao apresentar esta proposta, com os preços e prazos acima indicados, estamos de pleno acordo com as condições gerais e especiais estabelecidas para esta licitação, as quais nos submetemos incondicional e integralmente;</t>
  </si>
  <si>
    <t>Declaramos que até a presente data inexistem fatos impeditivos a participação desta empresa ao presente certame licitatório, ciente da obrigatoriedade de declarar ocorrências posteriores;</t>
  </si>
  <si>
    <t>Declaramos que não possuímos em nosso quadro funcional servidor público ou dirigente de órgão ou entidade contratante ou responsável pela licitação, conforme art.9 da lei 8.666/93, e não possuímos em nosso quadro societário servidor público da ativa, ou empregado de empresa pública ou de sociedade de economia mista;</t>
  </si>
  <si>
    <t>Declaramos, ainda, sob as penas da lei, que não estamos cumprindo pena de inidoneidade para licitar e contratar com a Administração Pública, em qualquer de suas esferas Federal, Estadual e Municipal, inclusive no Distrito Federal, conforme art. 97 da Lei nº. 8.666/93.</t>
  </si>
  <si>
    <t>UNID</t>
  </si>
  <si>
    <t>PCT</t>
  </si>
  <si>
    <t>Sec. Desenvolv. Social - Inst. Acolhim.</t>
  </si>
  <si>
    <t>Sec. Desenvolv. Social - CRAS</t>
  </si>
  <si>
    <t>Sec. Desenvolv. Social - CREAS</t>
  </si>
  <si>
    <t>Sec. Desenvolv. Social - SEDE</t>
  </si>
  <si>
    <t>Homologação: __/__/2023</t>
  </si>
  <si>
    <t>Previsão Publicação: __/__/2023</t>
  </si>
  <si>
    <t>Prazo da Ata: 12 meses a contar de sua assinatura.</t>
  </si>
  <si>
    <t>ABACAXI Kg, sem rama lateral.</t>
  </si>
  <si>
    <t>ABÓBORA.</t>
  </si>
  <si>
    <t>ABOBRINHA.</t>
  </si>
  <si>
    <t>Açúcar, tipo: cristal, características adicionais: isento de impurezas, prazo validade min. 12 meses, acondicionado em pacote com 5 kg.</t>
  </si>
  <si>
    <t>Açúcar, tipo: refinado, coloração: branca, prazo validade mínimo: 12 meses, acondicionado em embalagem com 01 kg.</t>
  </si>
  <si>
    <t>Adoçante natural de mesa</t>
  </si>
  <si>
    <t>ALFACE, LISA.</t>
  </si>
  <si>
    <t>ALHO.</t>
  </si>
  <si>
    <t>Alimento Achocolatado em pó, instantâneo, embalagem original com 400g.</t>
  </si>
  <si>
    <t>Arroz Polido, Tipo 1, em embalagem original 5 kg.</t>
  </si>
  <si>
    <t>Atum em conserva, ralado, em óleo vegetal, em embalagem original com no mínimo 170g.</t>
  </si>
  <si>
    <t>Azeite de Oliva, puro, de 1ª qualidade, acondicionado em embalagem com 500 ml.</t>
  </si>
  <si>
    <t>Azeitona verde, em conserva, acondicionada em embalagem com 500g.</t>
  </si>
  <si>
    <t>BANANA PRATA.</t>
  </si>
  <si>
    <t>BATATA DOCE.</t>
  </si>
  <si>
    <t>BATATA INGLESA.</t>
  </si>
  <si>
    <t>Batata processada, espécie: inglesa, tipo formato: palha, tipo: frita, apresentação: pronto para consumo, acondicionada em embalagem contendo 250g.</t>
  </si>
  <si>
    <t>Bebida Láctea, UAT (UHT) integral ou semi-desnatada, sabor: chocolate, em embalagem original cartonada asséptica, com no mínimo 200 ml.</t>
  </si>
  <si>
    <t>Biscoito Doce tipo Maria ou maisena, embalagem original com 200g.</t>
  </si>
  <si>
    <t>Biscoito Salgado tipo cream-cracker, embalagem original com 200g.</t>
  </si>
  <si>
    <t>Biscoito Salgado tipo cream-cracker, integral embalagem original com 200g.</t>
  </si>
  <si>
    <t>Biscoito, apresentação: waffer, sabor: variado, Pacote contendo 32 gramas.</t>
  </si>
  <si>
    <t>Biscoito, sabor: salgado, características adicionais: quadrado, tipo: cream cracker, ingredientes: sem gordura trans, Pacote contendo 24 gramas.</t>
  </si>
  <si>
    <t>Bolo integral unidade de aprox 1 kg</t>
  </si>
  <si>
    <t>BRÓCOLIS.</t>
  </si>
  <si>
    <t>Café torrado e moído, selo abic, em embalagem metalizada original com 500g.</t>
  </si>
  <si>
    <t>Caldo de Carne, tablete, acondicionado em caixa com no mínimo 55g.</t>
  </si>
  <si>
    <t>Caldo de Galinha, tablete, acondicionado em caixa com no mínimo 55g.</t>
  </si>
  <si>
    <t>CAQUI.</t>
  </si>
  <si>
    <t>Carne bovina in natura, tipo corte: acém, apresentação: moída, estado de conservação: congelado (a).</t>
  </si>
  <si>
    <t>Carne bovina in natura, tipo corte: alcatra, apresentação: fatiada em bife, estado de conservação: congelado (a).</t>
  </si>
  <si>
    <t>Carne bovina in natura, tipo corte: patinho, apresentação: cortada em cubos, estado de conservação: congelado (a)</t>
  </si>
  <si>
    <t>Carne Bovina, seca, traseiro, curado, acondicionada em embalagem plástica com 500g.</t>
  </si>
  <si>
    <t>Carne de Hambúrguer Bovino, congelado, acondicionada em embalagem original com no mínimo 672G.</t>
  </si>
  <si>
    <t>Carne suína in natura, tipo corte: pernil, apresentação: cortada em cubos, processamento: sem pele, estado de conservação: resfriado (a).</t>
  </si>
  <si>
    <t>Carne, Frango (Coxa/Sobrecoxa) com osso, congelada, em embalagem plástica original.</t>
  </si>
  <si>
    <t>Carne, Frango (Filé de Peito) sem osso, congelada, em embalagem plástica original.</t>
  </si>
  <si>
    <t>CEBOLA.</t>
  </si>
  <si>
    <t>CENOURA.</t>
  </si>
  <si>
    <t>CHUCHU.</t>
  </si>
  <si>
    <t>Coco Ralado Desidratado sem adição de açúcar, em embalagem original com 100g.</t>
  </si>
  <si>
    <t>COUVE-FLOR.</t>
  </si>
  <si>
    <t>Creme, ingredientes: cebola, prazo validade: seis meses, acondicionado em pacote com 68g.</t>
  </si>
  <si>
    <t>Creme, Leite em embalagem original com no mínimo 200g.</t>
  </si>
  <si>
    <t>Mingau tradicional de maisena com 9 vitaminas e minerais (tipo Cremogema) pct 460 gramas</t>
  </si>
  <si>
    <t>Doce, Goiabada sem adição de corantes, embalagem original com no mínimo 600g.</t>
  </si>
  <si>
    <t>Doce, Leite pastoso, embalagem original com no mínimo 400g.</t>
  </si>
  <si>
    <t>Embutido, tipo: linguiça de frango, tamanho: grossa, tipo preparação: fresca, estado de conservação: congelado(a).</t>
  </si>
  <si>
    <t>Embutido, tipo: salsicha hot dog, tipo preparação: cozida, estado de conservação: resfriado (a).</t>
  </si>
  <si>
    <t>ESPINAFRE.</t>
  </si>
  <si>
    <t xml:space="preserve">Extrato de tomate, concentrado, acondicionado em embalagem original com no mínimo 300g. </t>
  </si>
  <si>
    <t>FARINHA DE AVEIA</t>
  </si>
  <si>
    <t>Farinha de milho, grão: amarelo, tipo: canjiquinha, xerém, característica adicional: transgênico, em embalagem contendo 500g.</t>
  </si>
  <si>
    <t>Farinha, Mandioca tipo 1, seca, fina, branca, crua, embalagem original com 1kg.</t>
  </si>
  <si>
    <t>Farinha, Rosca embalagem original com 500g.</t>
  </si>
  <si>
    <t>Farinha, Trigo tipo 1, embalagem original com 1kg.</t>
  </si>
  <si>
    <t>Feijão Preto grupo 1, tipo 1, embalagem original com 1kg.</t>
  </si>
  <si>
    <t>Frios, variedade: presunto de pernil, tipo preparação: cozido, composição: sem capa de gordura, apresentação: fatiado, estado de conservação: resfriado(a).</t>
  </si>
  <si>
    <t>FRUTA IN NATURA, TIPO: MAÇÃ, ESPÉCIE: GALA.</t>
  </si>
  <si>
    <t>FRUTA IN NATURA, TIPO: MAMÃO, ESPÉCIE: AMAZONAS (PAPAIA).</t>
  </si>
  <si>
    <t>Fruta in natura, tipo: morango, espécie: comum, características adicionais: classificação: a embalagem contendo 200g.</t>
  </si>
  <si>
    <t>Fubá, Milho extra, embalagem original com 1kg.</t>
  </si>
  <si>
    <t>Gelatina alimentícia, apresentação: pó, sabores diversos, origem: animal, Pacote contendo 35g.</t>
  </si>
  <si>
    <t>Geleia, Fruta em embalagem original com no mínimo 400g.</t>
  </si>
  <si>
    <t>GOIABA.</t>
  </si>
  <si>
    <t>Goma de tapioca, embalagem 500 gr</t>
  </si>
  <si>
    <t>INHAME.</t>
  </si>
  <si>
    <t>Iogurte integral, Polpa de Frutas diversos sabores, embalagem original, garrafa plástica, com no mínimo 900g.</t>
  </si>
  <si>
    <t>Iogurte, Polpa de Frutas diversos sabores, embalagem original, garrafa plástica, com no mínimo 900g.</t>
  </si>
  <si>
    <t>LARANJA LIMA.</t>
  </si>
  <si>
    <t>LARANJA PÊRA.</t>
  </si>
  <si>
    <t>LEGUME IN NATURA, TIPO: 1: VAGEM MANTEIGAL.</t>
  </si>
  <si>
    <t>LEGUME IN NATURA, TIPO: MANDIOCA, AIPIM.</t>
  </si>
  <si>
    <t>Legume in natura, tipo: tomate salada.</t>
  </si>
  <si>
    <t>Leite Condensado em embalagem original com 395g.</t>
  </si>
  <si>
    <t>LEITE INTEGRAL, UAT (UHT) EM EMBALAGEM ORIGINAL CARTONADA ASSÉPTICA COM 1 LITRO</t>
  </si>
  <si>
    <t>Linguiça, Suína, defumada, grossa, tipo portuguesa ou calabresa, embalada a vácuo.</t>
  </si>
  <si>
    <t>MAÇÃ NACIONAL.</t>
  </si>
  <si>
    <t>Amido de milho caixa contendo 1 kg (Referência: Maizena ou qualidade similar)</t>
  </si>
  <si>
    <t xml:space="preserve">Margarina Vegetal, cremosa, com sal, contendo de 60 a 95% de teor de lipídios, acondicionada em embalagem original com 500g. </t>
  </si>
  <si>
    <t>Massa Alimentícia, Espaguete com ovos, nº 8 ou 9, embalagem original com 500g.</t>
  </si>
  <si>
    <t>Massa Alimentícia, Padre Nosso com semolina, embalagem original com 500g.</t>
  </si>
  <si>
    <t>Massa Alimentícia, Parafuso com ovos, embalagem original com 500g.</t>
  </si>
  <si>
    <t>Massa alimentícia, tipo: para pastel, base da massa: farinha de trigo refinada, apresentação: fresca,resfriada, tamanho: média, formato: discos, embalagem contendo 500g cada.</t>
  </si>
  <si>
    <t>MELANCIA.</t>
  </si>
  <si>
    <t>MELÃO.</t>
  </si>
  <si>
    <t>Milho de pipoca, grupo: duro, classe: amarela, qualidade: tipo 1, formato estourado: tipo irregular,butterfly, Embalagem contendo 500g.</t>
  </si>
  <si>
    <t>Milho Verde Conserva em embalagem original com 200g (peso drenado).</t>
  </si>
  <si>
    <t>Mini bolo com recheio, em embalagem original com no mínimo 40g.</t>
  </si>
  <si>
    <t>Mini refrigerante, sabores diversos, em embalagem com 200 ml.</t>
  </si>
  <si>
    <t>Mini salgados diversos</t>
  </si>
  <si>
    <t>Mistura para bolo, 1º linha, sabores diversos, embalagem com 400g.</t>
  </si>
  <si>
    <t>Molho de mesa, tipo: maionese, composição: tradicional, apresentação: creme, Embalagem contendo 500g.</t>
  </si>
  <si>
    <t>Néctar, Frutas sabores caju, goiaba, manga, maracujá, embalagem cartonada asséptica com no mínimo 200 ml.</t>
  </si>
  <si>
    <t xml:space="preserve">Óleo de soja, refinado, acondicionado em embalagem original com 900 ml. </t>
  </si>
  <si>
    <t>Ovo, Galinha extra, classe a, branco, acondicionado em caixa com uma dúzia, perfazendo no mínimo 720g.</t>
  </si>
  <si>
    <t>Pão de forma integral pacote de 500 gr</t>
  </si>
  <si>
    <t>Pão de forma pacote de 500 gr</t>
  </si>
  <si>
    <t>Patê de presunto acondicionado em embalagem original com no mínimo 100 gr</t>
  </si>
  <si>
    <t>Peixe (Pescada) em filé, sem pele, sem espinha, congelado, em embalagem plástica conforme a legislação.</t>
  </si>
  <si>
    <t>PEPINO.</t>
  </si>
  <si>
    <t>PÊRA.</t>
  </si>
  <si>
    <t>Queijo Minas, Frescal Kg, em embalagem plástica original.</t>
  </si>
  <si>
    <t>Queijo, origem: de vaca, variedade: mozarela, apresentação: fatiado, estado de conservação: resfriado(a).</t>
  </si>
  <si>
    <t>Refrigerante, material: água gaseificada, açúcar, extrato noz de cola, sabor: aroma natural, características adicionais: cafeína, corante caramelo iv, acidulante ins 338, 2 Litros, 1º Linha.</t>
  </si>
  <si>
    <t>Requeijão Cremoso tradicional, em embalagem original com no mínimo 200g.</t>
  </si>
  <si>
    <t>Sal refinado, iodado, embalagem plástica original com 1kg.</t>
  </si>
  <si>
    <t>Suco de abacaxi integral garrafa de 1 litro</t>
  </si>
  <si>
    <t>Suco de caixinha integral, embalem de 200 ml</t>
  </si>
  <si>
    <t>Suco de caju integral, garrafa de 1 litro</t>
  </si>
  <si>
    <t>Suco de maracujá integral, garrafa de 1 litro</t>
  </si>
  <si>
    <t>Suco de uva integral, garrafa de 1 litro</t>
  </si>
  <si>
    <t>Suco, Caju embalagem original com 500 ml.</t>
  </si>
  <si>
    <t>Suco, Maracujá embalagem original com 500 ml.</t>
  </si>
  <si>
    <t>Suco, Uva embalagem original com 500 ml.</t>
  </si>
  <si>
    <t>TANGERINA PONKAN.</t>
  </si>
  <si>
    <t>Torta salgada 6 kg</t>
  </si>
  <si>
    <t xml:space="preserve">Trigo para Quibe, acondicionado em embalagem original com 500g. </t>
  </si>
  <si>
    <t>UVA ITÁLIA.</t>
  </si>
  <si>
    <t>Verdura in natura, tipo: repolho branco, verde.</t>
  </si>
  <si>
    <t>Vinagre, matéria-prima: maçã, tipo: aromático, acidez: 4,20 per, aspecto físico: líquido, aspecto visual: límpido e sem depósitos, acondicionado em frasco com 500ml.</t>
  </si>
  <si>
    <t>L</t>
  </si>
  <si>
    <t>KG</t>
  </si>
  <si>
    <t>PREGÃO ELETRÔNICO Nº 025/2023</t>
  </si>
  <si>
    <t>PROCESSO ADMINISTRATIVO N° 3582/2022 de 07/11/2022</t>
  </si>
  <si>
    <t>A entrega do presente objeto será de acordo com a necessidade da Secretaria e seus setores, conforme pedido do Responsável.</t>
  </si>
  <si>
    <t>A entrega do presente objeto ocorrerá na Secretaria Municipal de Desenvolvimento Social localizado Rodovia RJ 148 34 und 02, depósito, Asa Sul, Sumidouro, no horário das 09:00 às 16:00 horas.</t>
  </si>
  <si>
    <t>O pagamento do objeto de que trata o PREGÃO ELETRÔNICO 025/2023, será efetuado pela Tesouraria da Secretaria Municipal de Desenvolvimento Social de Sumidouro.</t>
  </si>
  <si>
    <t>EVENTUAL AQUISIÇÃO DE GÊNEROS ALIMENTÍCIOS PERECÍVEIS E ESTOCÁVEIS - SRP</t>
  </si>
  <si>
    <t>Abertura das Propostas: 15/02/2023, às 09:00hs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</si>
</sst>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quot;R$ &quot;* #,##0.00_);_(&quot;R$ &quot;* \(#,##0.00\);_(&quot;R$ &quot;* &quot;-&quot;??_);_(@_)"/>
    <numFmt numFmtId="165" formatCode="_(* #,##0.00_);_(* \(#,##0.00\);_(* &quot;-&quot;??_);_(@_)"/>
    <numFmt numFmtId="166" formatCode="_(&quot;R$&quot;* #,##0.00_);_(&quot;R$&quot;* \(#,##0.00\);_(&quot;R$&quot;* &quot;-&quot;??_);_(@_)"/>
    <numFmt numFmtId="167" formatCode="#,#00"/>
    <numFmt numFmtId="168" formatCode="00"/>
    <numFmt numFmtId="169" formatCode="#,##0.00#"/>
    <numFmt numFmtId="170" formatCode="0.00#"/>
  </numFmts>
  <fonts count="17" x14ac:knownFonts="1">
    <font>
      <sz val="10"/>
      <name val="Arial"/>
    </font>
    <font>
      <sz val="10"/>
      <name val="Arial"/>
    </font>
    <font>
      <sz val="10"/>
      <name val="Arial"/>
      <family val="2"/>
    </font>
    <font>
      <b/>
      <sz val="10"/>
      <name val="Arial"/>
      <family val="2"/>
    </font>
    <font>
      <b/>
      <sz val="14"/>
      <name val="Arial"/>
      <family val="2"/>
    </font>
    <font>
      <b/>
      <sz val="11"/>
      <name val="Arial"/>
      <family val="2"/>
    </font>
    <font>
      <b/>
      <sz val="6"/>
      <name val="Arial"/>
      <family val="2"/>
    </font>
    <font>
      <sz val="8"/>
      <name val="Arial"/>
      <family val="2"/>
    </font>
    <font>
      <b/>
      <sz val="8"/>
      <name val="Arial"/>
      <family val="2"/>
    </font>
    <font>
      <b/>
      <sz val="7"/>
      <name val="Arial"/>
      <family val="2"/>
    </font>
    <font>
      <sz val="7"/>
      <name val="Arial"/>
      <family val="2"/>
    </font>
    <font>
      <sz val="8"/>
      <color indexed="8"/>
      <name val="Arial"/>
      <family val="2"/>
    </font>
    <font>
      <sz val="7"/>
      <color indexed="9"/>
      <name val="Arial"/>
      <family val="2"/>
    </font>
    <font>
      <u/>
      <sz val="10"/>
      <color indexed="9"/>
      <name val="Arial"/>
      <family val="2"/>
    </font>
    <font>
      <sz val="10"/>
      <color indexed="9"/>
      <name val="Arial"/>
      <family val="2"/>
    </font>
    <font>
      <b/>
      <u/>
      <sz val="9"/>
      <name val="Arial"/>
      <family val="2"/>
    </font>
    <font>
      <b/>
      <sz val="9"/>
      <name val="Arial"/>
      <family val="2"/>
    </font>
  </fonts>
  <fills count="9">
    <fill>
      <patternFill patternType="none"/>
    </fill>
    <fill>
      <patternFill patternType="gray125"/>
    </fill>
    <fill>
      <patternFill patternType="solid">
        <fgColor indexed="44"/>
        <bgColor indexed="64"/>
      </patternFill>
    </fill>
    <fill>
      <patternFill patternType="solid">
        <fgColor indexed="41"/>
        <bgColor indexed="64"/>
      </patternFill>
    </fill>
    <fill>
      <patternFill patternType="solid">
        <fgColor indexed="47"/>
        <bgColor indexed="64"/>
      </patternFill>
    </fill>
    <fill>
      <patternFill patternType="solid">
        <fgColor indexed="42"/>
        <bgColor indexed="64"/>
      </patternFill>
    </fill>
    <fill>
      <patternFill patternType="solid">
        <fgColor indexed="40"/>
        <bgColor indexed="64"/>
      </patternFill>
    </fill>
    <fill>
      <patternFill patternType="solid">
        <fgColor indexed="22"/>
        <bgColor indexed="64"/>
      </patternFill>
    </fill>
    <fill>
      <patternFill patternType="solid">
        <fgColor indexed="27"/>
        <bgColor indexed="42"/>
      </patternFill>
    </fill>
  </fills>
  <borders count="11">
    <border>
      <left/>
      <right/>
      <top/>
      <bottom/>
      <diagonal/>
    </border>
    <border>
      <left style="thin">
        <color indexed="64"/>
      </left>
      <right style="thin">
        <color indexed="64"/>
      </right>
      <top style="thin">
        <color indexed="64"/>
      </top>
      <bottom style="thin">
        <color indexed="64"/>
      </bottom>
      <diagonal/>
    </border>
    <border>
      <left style="hair">
        <color indexed="23"/>
      </left>
      <right style="hair">
        <color indexed="23"/>
      </right>
      <top style="hair">
        <color indexed="23"/>
      </top>
      <bottom style="hair">
        <color indexed="23"/>
      </bottom>
      <diagonal/>
    </border>
    <border>
      <left/>
      <right/>
      <top/>
      <bottom style="hair">
        <color indexed="23"/>
      </bottom>
      <diagonal/>
    </border>
    <border>
      <left style="thin">
        <color indexed="8"/>
      </left>
      <right style="thin">
        <color indexed="8"/>
      </right>
      <top style="thin">
        <color indexed="8"/>
      </top>
      <bottom style="thin">
        <color indexed="8"/>
      </bottom>
      <diagonal/>
    </border>
    <border>
      <left/>
      <right/>
      <top style="hair">
        <color indexed="23"/>
      </top>
      <bottom style="hair">
        <color indexed="23"/>
      </bottom>
      <diagonal/>
    </border>
    <border>
      <left style="hair">
        <color indexed="23"/>
      </left>
      <right/>
      <top style="hair">
        <color indexed="23"/>
      </top>
      <bottom/>
      <diagonal/>
    </border>
    <border>
      <left/>
      <right style="hair">
        <color indexed="23"/>
      </right>
      <top style="hair">
        <color indexed="23"/>
      </top>
      <bottom/>
      <diagonal/>
    </border>
    <border>
      <left style="hair">
        <color indexed="23"/>
      </left>
      <right/>
      <top/>
      <bottom style="hair">
        <color indexed="23"/>
      </bottom>
      <diagonal/>
    </border>
    <border>
      <left/>
      <right style="hair">
        <color indexed="23"/>
      </right>
      <top/>
      <bottom style="hair">
        <color indexed="23"/>
      </bottom>
      <diagonal/>
    </border>
    <border>
      <left/>
      <right/>
      <top style="hair">
        <color indexed="23"/>
      </top>
      <bottom style="hair">
        <color indexed="55"/>
      </bottom>
      <diagonal/>
    </border>
  </borders>
  <cellStyleXfs count="3">
    <xf numFmtId="0" fontId="0" fillId="0" borderId="0"/>
    <xf numFmtId="166" fontId="1" fillId="0" borderId="0" applyFont="0" applyFill="0" applyBorder="0" applyAlignment="0" applyProtection="0"/>
    <xf numFmtId="165" fontId="1" fillId="0" borderId="0" applyFont="0" applyFill="0" applyBorder="0" applyAlignment="0" applyProtection="0"/>
  </cellStyleXfs>
  <cellXfs count="72">
    <xf numFmtId="0" fontId="0" fillId="0" borderId="0" xfId="0"/>
    <xf numFmtId="0" fontId="2" fillId="0" borderId="0" xfId="0" applyFont="1" applyAlignment="1" applyProtection="1">
      <alignment horizontal="center" vertical="center" wrapText="1"/>
      <protection hidden="1"/>
    </xf>
    <xf numFmtId="0" fontId="2" fillId="0" borderId="0" xfId="0" applyFont="1" applyAlignment="1" applyProtection="1">
      <alignment vertical="center" wrapText="1"/>
      <protection hidden="1"/>
    </xf>
    <xf numFmtId="0" fontId="3" fillId="0" borderId="0" xfId="0" applyFont="1" applyAlignment="1" applyProtection="1">
      <alignment horizontal="left" vertical="center"/>
      <protection hidden="1"/>
    </xf>
    <xf numFmtId="0" fontId="0" fillId="0" borderId="0" xfId="0" applyAlignment="1">
      <alignment horizontal="center"/>
    </xf>
    <xf numFmtId="0" fontId="2" fillId="0" borderId="0" xfId="0" applyFont="1"/>
    <xf numFmtId="0" fontId="5" fillId="0" borderId="0" xfId="0" applyFont="1" applyAlignment="1" applyProtection="1">
      <alignment vertical="center"/>
      <protection hidden="1"/>
    </xf>
    <xf numFmtId="4" fontId="7" fillId="0" borderId="0" xfId="0" applyNumberFormat="1" applyFont="1" applyAlignment="1" applyProtection="1">
      <alignment vertical="center" wrapText="1"/>
      <protection hidden="1"/>
    </xf>
    <xf numFmtId="0" fontId="7" fillId="0" borderId="0" xfId="0" applyFont="1" applyAlignment="1" applyProtection="1">
      <alignment vertical="center" wrapText="1"/>
      <protection hidden="1"/>
    </xf>
    <xf numFmtId="49" fontId="0" fillId="0" borderId="0" xfId="0" applyNumberFormat="1"/>
    <xf numFmtId="170" fontId="5" fillId="0" borderId="0" xfId="0" applyNumberFormat="1" applyFont="1" applyAlignment="1" applyProtection="1">
      <alignment vertical="center"/>
      <protection hidden="1"/>
    </xf>
    <xf numFmtId="170" fontId="2" fillId="0" borderId="0" xfId="2" applyNumberFormat="1" applyFont="1" applyBorder="1" applyAlignment="1" applyProtection="1">
      <alignment horizontal="center" vertical="center" wrapText="1"/>
      <protection hidden="1"/>
    </xf>
    <xf numFmtId="0" fontId="2" fillId="0" borderId="0" xfId="0" applyFont="1" applyAlignment="1">
      <alignment wrapText="1"/>
    </xf>
    <xf numFmtId="169" fontId="2" fillId="0" borderId="0" xfId="0" applyNumberFormat="1" applyFont="1" applyAlignment="1" applyProtection="1">
      <alignment horizontal="center" vertical="center" wrapText="1"/>
      <protection hidden="1"/>
    </xf>
    <xf numFmtId="169" fontId="5" fillId="0" borderId="0" xfId="0" applyNumberFormat="1" applyFont="1" applyAlignment="1" applyProtection="1">
      <alignment vertical="center"/>
      <protection hidden="1"/>
    </xf>
    <xf numFmtId="0" fontId="6" fillId="0" borderId="0" xfId="0" applyFont="1" applyAlignment="1" applyProtection="1">
      <alignment horizontal="right"/>
      <protection hidden="1"/>
    </xf>
    <xf numFmtId="0" fontId="0" fillId="2" borderId="1" xfId="0" applyFill="1" applyBorder="1"/>
    <xf numFmtId="0" fontId="0" fillId="3" borderId="1" xfId="0" applyFill="1" applyBorder="1" applyAlignment="1">
      <alignment vertical="center" wrapText="1"/>
    </xf>
    <xf numFmtId="0" fontId="0" fillId="3" borderId="1" xfId="0" applyFill="1" applyBorder="1"/>
    <xf numFmtId="49" fontId="0" fillId="3" borderId="1" xfId="0" applyNumberFormat="1" applyFill="1" applyBorder="1"/>
    <xf numFmtId="0" fontId="0" fillId="4" borderId="1" xfId="0" applyFill="1" applyBorder="1" applyAlignment="1">
      <alignment vertical="center" wrapText="1"/>
    </xf>
    <xf numFmtId="0" fontId="0" fillId="0" borderId="0" xfId="0" applyAlignment="1">
      <alignment wrapText="1"/>
    </xf>
    <xf numFmtId="0" fontId="0" fillId="5" borderId="1" xfId="0" applyFill="1" applyBorder="1" applyAlignment="1">
      <alignment vertical="center"/>
    </xf>
    <xf numFmtId="0" fontId="0" fillId="0" borderId="0" xfId="0" applyAlignment="1">
      <alignment vertical="center"/>
    </xf>
    <xf numFmtId="0" fontId="1" fillId="0" borderId="0" xfId="0" applyFont="1" applyAlignment="1">
      <alignment horizontal="left" vertical="center" wrapText="1"/>
    </xf>
    <xf numFmtId="0" fontId="0" fillId="6" borderId="1" xfId="0" applyFill="1" applyBorder="1" applyAlignment="1">
      <alignment vertical="center"/>
    </xf>
    <xf numFmtId="0" fontId="8" fillId="0" borderId="0" xfId="0" applyFont="1" applyAlignment="1" applyProtection="1">
      <alignment horizontal="right"/>
      <protection hidden="1"/>
    </xf>
    <xf numFmtId="0" fontId="10" fillId="0" borderId="0" xfId="0" applyFont="1" applyAlignment="1" applyProtection="1">
      <alignment vertical="center" wrapText="1"/>
      <protection hidden="1"/>
    </xf>
    <xf numFmtId="0" fontId="4" fillId="0" borderId="0" xfId="0" applyFont="1" applyAlignment="1" applyProtection="1">
      <alignment horizontal="center" vertical="center"/>
      <protection hidden="1"/>
    </xf>
    <xf numFmtId="169" fontId="4" fillId="0" borderId="0" xfId="0" applyNumberFormat="1" applyFont="1" applyAlignment="1" applyProtection="1">
      <alignment horizontal="center" vertical="center"/>
      <protection hidden="1"/>
    </xf>
    <xf numFmtId="170" fontId="4" fillId="0" borderId="0" xfId="0" applyNumberFormat="1" applyFont="1" applyAlignment="1" applyProtection="1">
      <alignment horizontal="center" vertical="center"/>
      <protection hidden="1"/>
    </xf>
    <xf numFmtId="0" fontId="7" fillId="0" borderId="2" xfId="0" applyFont="1" applyBorder="1" applyAlignment="1">
      <alignment vertical="center" wrapText="1"/>
    </xf>
    <xf numFmtId="0" fontId="8" fillId="7" borderId="2" xfId="0" applyFont="1" applyFill="1" applyBorder="1" applyAlignment="1" applyProtection="1">
      <alignment horizontal="center" vertical="center" wrapText="1"/>
      <protection hidden="1"/>
    </xf>
    <xf numFmtId="168" fontId="7" fillId="0" borderId="2" xfId="0" applyNumberFormat="1" applyFont="1" applyBorder="1" applyAlignment="1">
      <alignment horizontal="center" vertical="center" wrapText="1"/>
    </xf>
    <xf numFmtId="0" fontId="11" fillId="0" borderId="2" xfId="0" applyFont="1" applyBorder="1" applyAlignment="1">
      <alignment horizontal="center" vertical="center" wrapText="1"/>
    </xf>
    <xf numFmtId="169" fontId="8" fillId="0" borderId="2" xfId="2" applyNumberFormat="1" applyFont="1" applyFill="1" applyBorder="1" applyAlignment="1" applyProtection="1">
      <alignment horizontal="center" vertical="center" wrapText="1"/>
      <protection hidden="1"/>
    </xf>
    <xf numFmtId="0" fontId="8" fillId="0" borderId="3" xfId="0" applyFont="1" applyBorder="1" applyAlignment="1" applyProtection="1">
      <alignment horizontal="left"/>
      <protection locked="0" hidden="1"/>
    </xf>
    <xf numFmtId="168" fontId="10" fillId="0" borderId="0" xfId="0" applyNumberFormat="1" applyFont="1" applyAlignment="1" applyProtection="1">
      <alignment vertical="center" wrapText="1"/>
      <protection hidden="1"/>
    </xf>
    <xf numFmtId="0" fontId="10" fillId="0" borderId="0" xfId="0" applyFont="1" applyAlignment="1" applyProtection="1">
      <alignment horizontal="left" vertical="center"/>
      <protection hidden="1"/>
    </xf>
    <xf numFmtId="49" fontId="2" fillId="0" borderId="0" xfId="2" applyNumberFormat="1" applyFont="1" applyBorder="1" applyAlignment="1" applyProtection="1">
      <alignment horizontal="center" vertical="center" wrapText="1"/>
      <protection hidden="1"/>
    </xf>
    <xf numFmtId="49" fontId="2" fillId="0" borderId="0" xfId="0" applyNumberFormat="1" applyFont="1" applyAlignment="1" applyProtection="1">
      <alignment vertical="center" wrapText="1"/>
      <protection hidden="1"/>
    </xf>
    <xf numFmtId="49" fontId="7" fillId="0" borderId="0" xfId="0" applyNumberFormat="1" applyFont="1" applyAlignment="1" applyProtection="1">
      <alignment vertical="center" wrapText="1"/>
      <protection hidden="1"/>
    </xf>
    <xf numFmtId="49" fontId="12" fillId="0" borderId="0" xfId="0" applyNumberFormat="1" applyFont="1" applyAlignment="1" applyProtection="1">
      <alignment vertical="center" wrapText="1"/>
      <protection hidden="1"/>
    </xf>
    <xf numFmtId="49" fontId="13" fillId="0" borderId="0" xfId="0" applyNumberFormat="1" applyFont="1" applyAlignment="1" applyProtection="1">
      <alignment vertical="center" wrapText="1"/>
      <protection hidden="1"/>
    </xf>
    <xf numFmtId="49" fontId="12" fillId="0" borderId="0" xfId="0" applyNumberFormat="1" applyFont="1" applyAlignment="1" applyProtection="1">
      <alignment horizontal="left" vertical="center" wrapText="1"/>
      <protection hidden="1"/>
    </xf>
    <xf numFmtId="49" fontId="14" fillId="0" borderId="0" xfId="0" applyNumberFormat="1" applyFont="1" applyAlignment="1" applyProtection="1">
      <alignment vertical="center" wrapText="1"/>
      <protection hidden="1"/>
    </xf>
    <xf numFmtId="169" fontId="8" fillId="7" borderId="2" xfId="0" applyNumberFormat="1" applyFont="1" applyFill="1" applyBorder="1" applyAlignment="1" applyProtection="1">
      <alignment horizontal="center" vertical="center" wrapText="1"/>
      <protection hidden="1"/>
    </xf>
    <xf numFmtId="169" fontId="10" fillId="0" borderId="0" xfId="0" applyNumberFormat="1" applyFont="1" applyAlignment="1" applyProtection="1">
      <alignment vertical="center" wrapText="1"/>
      <protection hidden="1"/>
    </xf>
    <xf numFmtId="166" fontId="0" fillId="0" borderId="0" xfId="1" applyFont="1" applyFill="1" applyBorder="1" applyAlignment="1" applyProtection="1">
      <alignment horizontal="left"/>
    </xf>
    <xf numFmtId="167" fontId="7" fillId="0" borderId="2" xfId="0" applyNumberFormat="1" applyFont="1" applyBorder="1" applyAlignment="1" applyProtection="1">
      <alignment horizontal="center" vertical="center" wrapText="1"/>
      <protection hidden="1"/>
    </xf>
    <xf numFmtId="169" fontId="4" fillId="0" borderId="3" xfId="0" applyNumberFormat="1" applyFont="1" applyBorder="1" applyAlignment="1" applyProtection="1">
      <alignment horizontal="center" vertical="center"/>
      <protection hidden="1"/>
    </xf>
    <xf numFmtId="169" fontId="7" fillId="0" borderId="2" xfId="0" applyNumberFormat="1" applyFont="1" applyBorder="1" applyAlignment="1" applyProtection="1">
      <alignment horizontal="center" vertical="center" wrapText="1"/>
      <protection hidden="1"/>
    </xf>
    <xf numFmtId="0" fontId="8" fillId="0" borderId="0" xfId="0" applyFont="1" applyAlignment="1" applyProtection="1">
      <alignment vertical="center"/>
      <protection hidden="1"/>
    </xf>
    <xf numFmtId="0" fontId="15" fillId="0" borderId="0" xfId="0" applyFont="1" applyAlignment="1">
      <alignment horizontal="justify"/>
    </xf>
    <xf numFmtId="0" fontId="0" fillId="0" borderId="0" xfId="0" applyAlignment="1">
      <alignment vertical="center" wrapText="1"/>
    </xf>
    <xf numFmtId="0" fontId="16" fillId="0" borderId="0" xfId="0" applyFont="1" applyAlignment="1">
      <alignment horizontal="justify"/>
    </xf>
    <xf numFmtId="0" fontId="0" fillId="0" borderId="0" xfId="0" applyAlignment="1">
      <alignment horizontal="left" vertical="center" wrapText="1"/>
    </xf>
    <xf numFmtId="0" fontId="0" fillId="8" borderId="4" xfId="0" applyFill="1" applyBorder="1"/>
    <xf numFmtId="0" fontId="2" fillId="0" borderId="0" xfId="0" applyFont="1" applyAlignment="1">
      <alignment horizontal="left" vertical="center" wrapText="1"/>
    </xf>
    <xf numFmtId="169" fontId="8" fillId="0" borderId="2" xfId="0" applyNumberFormat="1" applyFont="1" applyBorder="1" applyAlignment="1" applyProtection="1">
      <alignment horizontal="center" vertical="center"/>
      <protection locked="0"/>
    </xf>
    <xf numFmtId="0" fontId="9" fillId="0" borderId="0" xfId="0" applyFont="1" applyAlignment="1" applyProtection="1">
      <alignment horizontal="left" vertical="center" wrapText="1"/>
      <protection hidden="1"/>
    </xf>
    <xf numFmtId="0" fontId="8" fillId="0" borderId="3" xfId="0" applyFont="1" applyBorder="1" applyAlignment="1" applyProtection="1">
      <alignment horizontal="left"/>
      <protection locked="0" hidden="1"/>
    </xf>
    <xf numFmtId="0" fontId="8" fillId="0" borderId="5" xfId="0" applyFont="1" applyBorder="1" applyAlignment="1" applyProtection="1">
      <alignment horizontal="left"/>
      <protection locked="0" hidden="1"/>
    </xf>
    <xf numFmtId="169" fontId="9" fillId="3" borderId="6" xfId="0" applyNumberFormat="1" applyFont="1" applyFill="1" applyBorder="1" applyAlignment="1" applyProtection="1">
      <alignment horizontal="left" vertical="center" wrapText="1"/>
      <protection hidden="1"/>
    </xf>
    <xf numFmtId="169" fontId="9" fillId="3" borderId="7" xfId="0" applyNumberFormat="1" applyFont="1" applyFill="1" applyBorder="1" applyAlignment="1" applyProtection="1">
      <alignment horizontal="left" vertical="center" wrapText="1"/>
      <protection hidden="1"/>
    </xf>
    <xf numFmtId="164" fontId="3" fillId="3" borderId="8" xfId="2" applyNumberFormat="1" applyFont="1" applyFill="1" applyBorder="1" applyAlignment="1" applyProtection="1">
      <alignment horizontal="left" vertical="center" wrapText="1"/>
      <protection hidden="1"/>
    </xf>
    <xf numFmtId="164" fontId="3" fillId="3" borderId="9" xfId="2" applyNumberFormat="1" applyFont="1" applyFill="1" applyBorder="1" applyAlignment="1" applyProtection="1">
      <alignment horizontal="left" vertical="center" wrapText="1"/>
      <protection hidden="1"/>
    </xf>
    <xf numFmtId="0" fontId="8" fillId="0" borderId="10" xfId="0" applyFont="1" applyBorder="1" applyAlignment="1" applyProtection="1">
      <alignment horizontal="left"/>
      <protection locked="0"/>
    </xf>
    <xf numFmtId="0" fontId="8" fillId="0" borderId="0" xfId="0" applyFont="1" applyAlignment="1" applyProtection="1">
      <alignment horizontal="left" vertical="center"/>
      <protection hidden="1"/>
    </xf>
    <xf numFmtId="166" fontId="8" fillId="0" borderId="0" xfId="1" applyFont="1" applyBorder="1" applyAlignment="1" applyProtection="1">
      <alignment horizontal="center" vertical="center"/>
      <protection hidden="1"/>
    </xf>
    <xf numFmtId="0" fontId="8" fillId="0" borderId="0" xfId="0" applyFont="1" applyAlignment="1" applyProtection="1">
      <alignment vertical="center"/>
      <protection hidden="1"/>
    </xf>
    <xf numFmtId="0" fontId="8" fillId="0" borderId="0" xfId="0" applyFont="1" applyAlignment="1" applyProtection="1">
      <alignment vertical="center" wrapText="1"/>
      <protection hidden="1"/>
    </xf>
  </cellXfs>
  <cellStyles count="3">
    <cellStyle name="Moeda" xfId="1" builtinId="4"/>
    <cellStyle name="Normal" xfId="0" builtinId="0"/>
    <cellStyle name="Vírgula" xfId="2" builtinId="3"/>
  </cellStyles>
  <dxfs count="12">
    <dxf>
      <font>
        <b/>
        <i val="0"/>
        <condense val="0"/>
        <extend val="0"/>
        <color indexed="9"/>
      </font>
      <fill>
        <patternFill>
          <bgColor indexed="10"/>
        </patternFill>
      </fill>
    </dxf>
    <dxf>
      <fill>
        <patternFill>
          <bgColor indexed="43"/>
        </patternFill>
      </fill>
    </dxf>
    <dxf>
      <fill>
        <patternFill>
          <bgColor indexed="52"/>
        </patternFill>
      </fill>
    </dxf>
    <dxf>
      <font>
        <b val="0"/>
        <i val="0"/>
        <strike val="0"/>
        <condense val="0"/>
        <extend val="0"/>
        <u val="none"/>
      </font>
      <fill>
        <patternFill>
          <bgColor indexed="43"/>
        </patternFill>
      </fill>
    </dxf>
    <dxf>
      <font>
        <b val="0"/>
        <i val="0"/>
        <strike val="0"/>
        <condense val="0"/>
        <extend val="0"/>
        <u val="none"/>
      </font>
      <fill>
        <patternFill>
          <bgColor indexed="43"/>
        </patternFill>
      </fill>
    </dxf>
    <dxf>
      <font>
        <condense val="0"/>
        <extend val="0"/>
        <color auto="1"/>
      </font>
      <fill>
        <patternFill>
          <bgColor indexed="26"/>
        </patternFill>
      </fill>
    </dxf>
    <dxf>
      <font>
        <b/>
        <i val="0"/>
        <condense val="0"/>
        <extend val="0"/>
      </font>
      <fill>
        <patternFill>
          <bgColor indexed="47"/>
        </patternFill>
      </fill>
    </dxf>
    <dxf>
      <font>
        <b/>
        <i/>
        <strike val="0"/>
        <condense val="0"/>
        <extend val="0"/>
        <u val="double"/>
      </font>
      <fill>
        <patternFill>
          <bgColor indexed="51"/>
        </patternFill>
      </fill>
      <border>
        <left style="thin">
          <color indexed="64"/>
        </left>
        <right style="thin">
          <color indexed="64"/>
        </right>
        <top style="thin">
          <color indexed="64"/>
        </top>
        <bottom style="thin">
          <color indexed="64"/>
        </bottom>
      </border>
    </dxf>
    <dxf>
      <font>
        <b/>
        <i val="0"/>
        <condense val="0"/>
        <extend val="0"/>
      </font>
      <fill>
        <patternFill>
          <bgColor indexed="43"/>
        </patternFill>
      </fill>
    </dxf>
    <dxf>
      <font>
        <b/>
        <i val="0"/>
        <condense val="0"/>
        <extend val="0"/>
        <color indexed="9"/>
      </font>
      <fill>
        <patternFill>
          <bgColor indexed="10"/>
        </patternFill>
      </fill>
    </dxf>
    <dxf>
      <font>
        <b/>
        <i/>
        <strike val="0"/>
        <condense val="0"/>
        <extend val="0"/>
        <u val="none"/>
      </font>
      <fill>
        <patternFill>
          <bgColor indexed="47"/>
        </patternFill>
      </fill>
      <border>
        <left style="thin">
          <color indexed="64"/>
        </left>
        <right style="thin">
          <color indexed="64"/>
        </right>
        <top style="thin">
          <color indexed="64"/>
        </top>
        <bottom style="thin">
          <color indexed="64"/>
        </bottom>
      </border>
    </dxf>
    <dxf>
      <font>
        <b/>
        <i/>
        <strike val="0"/>
        <condense val="0"/>
        <extend val="0"/>
        <u val="double"/>
      </font>
      <fill>
        <patternFill>
          <bgColor indexed="5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466725</xdr:colOff>
      <xdr:row>0</xdr:row>
      <xdr:rowOff>0</xdr:rowOff>
    </xdr:from>
    <xdr:to>
      <xdr:col>4</xdr:col>
      <xdr:colOff>234429</xdr:colOff>
      <xdr:row>0</xdr:row>
      <xdr:rowOff>695325</xdr:rowOff>
    </xdr:to>
    <xdr:sp macro="" textlink="">
      <xdr:nvSpPr>
        <xdr:cNvPr id="1025" name="Text Box 1">
          <a:extLst>
            <a:ext uri="{FF2B5EF4-FFF2-40B4-BE49-F238E27FC236}">
              <a16:creationId xmlns:a16="http://schemas.microsoft.com/office/drawing/2014/main" id="{5DD80B1A-4352-2A02-233F-D2C098317870}"/>
            </a:ext>
          </a:extLst>
        </xdr:cNvPr>
        <xdr:cNvSpPr txBox="1">
          <a:spLocks noChangeArrowheads="1"/>
        </xdr:cNvSpPr>
      </xdr:nvSpPr>
      <xdr:spPr bwMode="auto">
        <a:xfrm>
          <a:off x="771525" y="0"/>
          <a:ext cx="4343400" cy="695325"/>
        </a:xfrm>
        <a:prstGeom prst="rect">
          <a:avLst/>
        </a:prstGeom>
        <a:noFill/>
        <a:ln w="9525">
          <a:noFill/>
          <a:miter lim="800000"/>
          <a:headEnd/>
          <a:tailEnd/>
        </a:ln>
      </xdr:spPr>
      <xdr:txBody>
        <a:bodyPr vertOverflow="clip" wrap="square" lIns="27432" tIns="22860" rIns="0" bIns="0" anchor="t" upright="1"/>
        <a:lstStyle/>
        <a:p>
          <a:pPr algn="l" rtl="1">
            <a:defRPr sz="1000"/>
          </a:pPr>
          <a:r>
            <a:rPr lang="pt-BR" sz="1000" b="1" i="0" strike="noStrike">
              <a:solidFill>
                <a:srgbClr val="000000"/>
              </a:solidFill>
              <a:latin typeface="Arial"/>
              <a:cs typeface="Arial"/>
            </a:rPr>
            <a:t>Estado do Rio de Janeiro</a:t>
          </a:r>
        </a:p>
        <a:p>
          <a:pPr algn="l" rtl="1">
            <a:defRPr sz="1000"/>
          </a:pPr>
          <a:r>
            <a:rPr lang="pt-BR" sz="1000" b="1" i="0" strike="noStrike">
              <a:solidFill>
                <a:srgbClr val="000000"/>
              </a:solidFill>
              <a:latin typeface="Arial"/>
              <a:cs typeface="Arial"/>
            </a:rPr>
            <a:t>PREFEITURA MUNICIPAL DE SUMIDOURO</a:t>
          </a:r>
        </a:p>
        <a:p>
          <a:pPr algn="l" rtl="1">
            <a:defRPr sz="1000"/>
          </a:pPr>
          <a:r>
            <a:rPr lang="pt-BR" sz="1000" b="1" i="0" strike="noStrike">
              <a:solidFill>
                <a:srgbClr val="000000"/>
              </a:solidFill>
              <a:latin typeface="Arial"/>
              <a:cs typeface="Arial"/>
            </a:rPr>
            <a:t>CNPJ: 32.165.706/0001-08</a:t>
          </a:r>
        </a:p>
        <a:p>
          <a:pPr algn="l" rtl="1">
            <a:defRPr sz="1000"/>
          </a:pPr>
          <a:r>
            <a:rPr lang="pt-BR" sz="1000" b="1" i="0" strike="noStrike">
              <a:solidFill>
                <a:srgbClr val="000000"/>
              </a:solidFill>
              <a:latin typeface="Arial"/>
              <a:cs typeface="Arial"/>
            </a:rPr>
            <a:t>Rua Alfredo Chaves, 39 - Centro – Sumidouro/RJ – CEP 28637-000</a:t>
          </a:r>
          <a:endParaRPr lang="pt-BR" sz="1200" b="1" i="0" strike="noStrike">
            <a:solidFill>
              <a:srgbClr val="000000"/>
            </a:solidFill>
            <a:latin typeface="Arial"/>
            <a:cs typeface="Arial"/>
          </a:endParaRPr>
        </a:p>
        <a:p>
          <a:pPr algn="l" rtl="1">
            <a:defRPr sz="1000"/>
          </a:pPr>
          <a:endParaRPr lang="pt-BR" sz="1200" b="1" i="0" strike="noStrike">
            <a:solidFill>
              <a:srgbClr val="000000"/>
            </a:solidFill>
            <a:latin typeface="Arial"/>
            <a:cs typeface="Arial"/>
          </a:endParaRPr>
        </a:p>
      </xdr:txBody>
    </xdr:sp>
    <xdr:clientData/>
  </xdr:twoCellAnchor>
  <xdr:twoCellAnchor editAs="oneCell">
    <xdr:from>
      <xdr:col>0</xdr:col>
      <xdr:colOff>0</xdr:colOff>
      <xdr:row>0</xdr:row>
      <xdr:rowOff>0</xdr:rowOff>
    </xdr:from>
    <xdr:to>
      <xdr:col>1</xdr:col>
      <xdr:colOff>390525</xdr:colOff>
      <xdr:row>0</xdr:row>
      <xdr:rowOff>676275</xdr:rowOff>
    </xdr:to>
    <xdr:pic>
      <xdr:nvPicPr>
        <xdr:cNvPr id="1153" name="Picture 2" descr="brasãoGIF_300dpi">
          <a:extLst>
            <a:ext uri="{FF2B5EF4-FFF2-40B4-BE49-F238E27FC236}">
              <a16:creationId xmlns:a16="http://schemas.microsoft.com/office/drawing/2014/main" id="{B958758F-C052-3FF9-1983-7D106E89085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69532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152400</xdr:colOff>
      <xdr:row>0</xdr:row>
      <xdr:rowOff>285750</xdr:rowOff>
    </xdr:from>
    <xdr:to>
      <xdr:col>6</xdr:col>
      <xdr:colOff>590550</xdr:colOff>
      <xdr:row>3</xdr:row>
      <xdr:rowOff>76200</xdr:rowOff>
    </xdr:to>
    <xdr:grpSp>
      <xdr:nvGrpSpPr>
        <xdr:cNvPr id="1154" name="Group 60">
          <a:extLst>
            <a:ext uri="{FF2B5EF4-FFF2-40B4-BE49-F238E27FC236}">
              <a16:creationId xmlns:a16="http://schemas.microsoft.com/office/drawing/2014/main" id="{96AA1AD4-409E-29D2-0DD0-922223BE3A5E}"/>
            </a:ext>
          </a:extLst>
        </xdr:cNvPr>
        <xdr:cNvGrpSpPr>
          <a:grpSpLocks/>
        </xdr:cNvGrpSpPr>
      </xdr:nvGrpSpPr>
      <xdr:grpSpPr bwMode="auto">
        <a:xfrm>
          <a:off x="5030857" y="285750"/>
          <a:ext cx="1796497" cy="867189"/>
          <a:chOff x="520" y="6"/>
          <a:chExt cx="188" cy="90"/>
        </a:xfrm>
      </xdr:grpSpPr>
      <xdr:sp macro="" textlink="">
        <xdr:nvSpPr>
          <xdr:cNvPr id="1085" name="Caixa de texto 2">
            <a:extLst>
              <a:ext uri="{FF2B5EF4-FFF2-40B4-BE49-F238E27FC236}">
                <a16:creationId xmlns:a16="http://schemas.microsoft.com/office/drawing/2014/main" id="{A8B88214-E18B-E558-AA5B-9CBE4EE12996}"/>
              </a:ext>
            </a:extLst>
          </xdr:cNvPr>
          <xdr:cNvSpPr txBox="1">
            <a:spLocks noChangeArrowheads="1"/>
          </xdr:cNvSpPr>
        </xdr:nvSpPr>
        <xdr:spPr bwMode="auto">
          <a:xfrm>
            <a:off x="520" y="6"/>
            <a:ext cx="188" cy="90"/>
          </a:xfrm>
          <a:prstGeom prst="rect">
            <a:avLst/>
          </a:prstGeom>
          <a:noFill/>
          <a:ln>
            <a:noFill/>
          </a:ln>
        </xdr:spPr>
        <xdr:txBody>
          <a:bodyPr vertOverflow="clip" wrap="square" lIns="91440" tIns="45720" rIns="91440" bIns="45720" anchor="t" upright="1"/>
          <a:lstStyle/>
          <a:p>
            <a:pPr algn="l" rtl="0">
              <a:defRPr sz="1000"/>
            </a:pPr>
            <a:r>
              <a:rPr lang="pt-BR" sz="600" b="0" i="0" u="none" strike="noStrike" baseline="0">
                <a:solidFill>
                  <a:srgbClr val="333399"/>
                </a:solidFill>
                <a:latin typeface="Calibri"/>
                <a:cs typeface="Calibri"/>
              </a:rPr>
              <a:t>COMISSÃO PERMANENTE DE LICITAÇÕES</a:t>
            </a:r>
          </a:p>
          <a:p>
            <a:pPr algn="l" rtl="0">
              <a:defRPr sz="1000"/>
            </a:pPr>
            <a:endParaRPr lang="pt-BR" sz="600" b="0" i="0" u="none" strike="noStrike" baseline="0">
              <a:solidFill>
                <a:srgbClr val="333399"/>
              </a:solidFill>
              <a:latin typeface="Calibri"/>
              <a:cs typeface="Calibri"/>
            </a:endParaRPr>
          </a:p>
          <a:p>
            <a:pPr algn="l" rtl="0">
              <a:defRPr sz="1000"/>
            </a:pPr>
            <a:r>
              <a:rPr lang="pt-BR" sz="600" b="0" i="0" u="none" strike="noStrike" baseline="0">
                <a:solidFill>
                  <a:srgbClr val="333399"/>
                </a:solidFill>
                <a:latin typeface="Calibri"/>
                <a:cs typeface="Calibri"/>
              </a:rPr>
              <a:t>PROCESSO ________________________ </a:t>
            </a:r>
          </a:p>
          <a:p>
            <a:pPr algn="l" rtl="0">
              <a:defRPr sz="1000"/>
            </a:pPr>
            <a:endParaRPr lang="pt-BR" sz="600" b="0" i="0" u="none" strike="noStrike" baseline="0">
              <a:solidFill>
                <a:srgbClr val="333399"/>
              </a:solidFill>
              <a:latin typeface="Calibri"/>
              <a:cs typeface="Calibri"/>
            </a:endParaRPr>
          </a:p>
          <a:p>
            <a:pPr algn="l" rtl="0">
              <a:defRPr sz="1000"/>
            </a:pPr>
            <a:r>
              <a:rPr lang="pt-BR" sz="600" b="0" i="0" u="none" strike="noStrike" baseline="0">
                <a:solidFill>
                  <a:srgbClr val="333399"/>
                </a:solidFill>
                <a:latin typeface="Calibri"/>
                <a:cs typeface="Calibri"/>
              </a:rPr>
              <a:t>RÚBRICA  ______________ FLS _______</a:t>
            </a:r>
          </a:p>
          <a:p>
            <a:pPr algn="l" rtl="0">
              <a:defRPr sz="1000"/>
            </a:pPr>
            <a:endParaRPr lang="pt-BR" sz="650" b="0" i="0" u="none" strike="noStrike" baseline="0">
              <a:solidFill>
                <a:srgbClr val="000000"/>
              </a:solidFill>
              <a:latin typeface="Times New Roman"/>
              <a:cs typeface="Times New Roman"/>
            </a:endParaRPr>
          </a:p>
          <a:p>
            <a:pPr algn="l" rtl="0">
              <a:defRPr sz="1000"/>
            </a:pPr>
            <a:endParaRPr lang="pt-BR" sz="650" b="0" i="0" u="none" strike="noStrike" baseline="0">
              <a:solidFill>
                <a:srgbClr val="000000"/>
              </a:solidFill>
              <a:latin typeface="Times New Roman"/>
              <a:cs typeface="Times New Roman"/>
            </a:endParaRPr>
          </a:p>
        </xdr:txBody>
      </xdr:sp>
      <xdr:sp macro="" textlink="">
        <xdr:nvSpPr>
          <xdr:cNvPr id="1086" name="Caixa de texto 3">
            <a:extLst>
              <a:ext uri="{FF2B5EF4-FFF2-40B4-BE49-F238E27FC236}">
                <a16:creationId xmlns:a16="http://schemas.microsoft.com/office/drawing/2014/main" id="{BB2F9882-C06E-4965-18C4-E587DCFDC62A}"/>
              </a:ext>
            </a:extLst>
          </xdr:cNvPr>
          <xdr:cNvSpPr txBox="1">
            <a:spLocks noChangeArrowheads="1"/>
          </xdr:cNvSpPr>
        </xdr:nvSpPr>
        <xdr:spPr bwMode="auto">
          <a:xfrm>
            <a:off x="575" y="19"/>
            <a:ext cx="100" cy="32"/>
          </a:xfrm>
          <a:prstGeom prst="rect">
            <a:avLst/>
          </a:prstGeom>
          <a:noFill/>
          <a:ln>
            <a:noFill/>
          </a:ln>
        </xdr:spPr>
        <xdr:txBody>
          <a:bodyPr vertOverflow="clip" wrap="square" lIns="91440" tIns="45720" rIns="91440" bIns="45720" anchor="t" upright="1"/>
          <a:lstStyle/>
          <a:p>
            <a:pPr algn="l" rtl="0">
              <a:lnSpc>
                <a:spcPts val="1200"/>
              </a:lnSpc>
              <a:defRPr sz="1000"/>
            </a:pPr>
            <a:r>
              <a:rPr lang="pt-BR" sz="1200" b="0" i="0" u="none" strike="noStrike" baseline="0">
                <a:solidFill>
                  <a:srgbClr val="000000"/>
                </a:solidFill>
                <a:latin typeface="Times New Roman"/>
                <a:cs typeface="Times New Roman"/>
              </a:rPr>
              <a:t>3582/22</a:t>
            </a:r>
          </a:p>
          <a:p>
            <a:pPr algn="l" rtl="0">
              <a:lnSpc>
                <a:spcPts val="1100"/>
              </a:lnSpc>
              <a:defRPr sz="1000"/>
            </a:pPr>
            <a:endParaRPr lang="pt-BR" sz="1200" b="0" i="0" u="none" strike="noStrike" baseline="0">
              <a:solidFill>
                <a:srgbClr val="000000"/>
              </a:solidFill>
              <a:latin typeface="Times New Roman"/>
              <a:cs typeface="Times New Roman"/>
            </a:endParaRPr>
          </a:p>
        </xdr:txBody>
      </xdr:sp>
    </xdr:grpSp>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Plan1">
    <pageSetUpPr fitToPage="1"/>
  </sheetPr>
  <dimension ref="A1:K147"/>
  <sheetViews>
    <sheetView tabSelected="1" zoomScale="115" zoomScaleNormal="115" zoomScaleSheetLayoutView="100" workbookViewId="0">
      <selection activeCell="A13" sqref="A13"/>
    </sheetView>
  </sheetViews>
  <sheetFormatPr defaultRowHeight="12.75" x14ac:dyDescent="0.2"/>
  <cols>
    <col min="1" max="1" width="4.5703125" style="1" customWidth="1"/>
    <col min="2" max="2" width="52.28515625" style="2" customWidth="1"/>
    <col min="3" max="3" width="8.28515625" style="1" customWidth="1"/>
    <col min="4" max="4" width="8" style="1" customWidth="1"/>
    <col min="5" max="6" width="10.140625" style="13" customWidth="1"/>
    <col min="7" max="7" width="10.140625" style="11" customWidth="1"/>
    <col min="8" max="8" width="11.85546875" style="40" customWidth="1"/>
    <col min="9" max="9" width="11.5703125" style="2" customWidth="1"/>
    <col min="10" max="15" width="9.140625" style="2"/>
    <col min="16" max="16" width="10" style="2" bestFit="1" customWidth="1"/>
    <col min="17" max="16384" width="9.140625" style="2"/>
  </cols>
  <sheetData>
    <row r="1" spans="1:11" ht="58.5" customHeight="1" x14ac:dyDescent="0.2">
      <c r="H1" s="39"/>
    </row>
    <row r="2" spans="1:11" x14ac:dyDescent="0.2">
      <c r="A2" s="70" t="s">
        <v>19</v>
      </c>
      <c r="B2" s="70"/>
      <c r="C2" s="70"/>
      <c r="D2" s="70"/>
      <c r="E2" s="70"/>
      <c r="F2" s="70"/>
      <c r="G2" s="70"/>
    </row>
    <row r="3" spans="1:11" x14ac:dyDescent="0.2">
      <c r="A3" s="70" t="str">
        <f>UPPER(Dados!B1&amp;"  -  "&amp;Dados!B4)</f>
        <v>PREGÃO ELETRÔNICO Nº 025/2023  -  ABERTURA DAS PROPOSTAS: 15/02/2023, ÀS 09:00HS</v>
      </c>
      <c r="B3" s="70"/>
      <c r="C3" s="70"/>
      <c r="D3" s="70"/>
      <c r="E3" s="70"/>
      <c r="F3" s="70"/>
      <c r="G3" s="70"/>
    </row>
    <row r="4" spans="1:11" x14ac:dyDescent="0.2">
      <c r="A4" s="71" t="str">
        <f>Dados!B3</f>
        <v>EVENTUAL AQUISIÇÃO DE GÊNEROS ALIMENTÍCIOS PERECÍVEIS E ESTOCÁVEIS - SRP</v>
      </c>
      <c r="B4" s="71"/>
      <c r="C4" s="71"/>
      <c r="D4" s="71"/>
      <c r="E4" s="71"/>
      <c r="F4" s="71"/>
      <c r="G4" s="71"/>
    </row>
    <row r="5" spans="1:11" x14ac:dyDescent="0.2">
      <c r="A5" s="70" t="str">
        <f>Dados!B2</f>
        <v>PROCESSO ADMINISTRATIVO N° 3582/2022 de 07/11/2022</v>
      </c>
      <c r="B5" s="70"/>
      <c r="C5" s="70"/>
      <c r="D5" s="70"/>
      <c r="E5" s="70"/>
      <c r="F5" s="70"/>
      <c r="G5" s="70"/>
    </row>
    <row r="6" spans="1:11" x14ac:dyDescent="0.2">
      <c r="A6" s="52" t="str">
        <f>Dados!B7</f>
        <v>MENOR PREÇO POR ITEM</v>
      </c>
      <c r="B6" s="52"/>
      <c r="C6" s="68" t="s">
        <v>29</v>
      </c>
      <c r="D6" s="68"/>
      <c r="E6" s="69">
        <f>Dados!B8</f>
        <v>490504.05999999994</v>
      </c>
      <c r="F6" s="69"/>
      <c r="G6" s="52"/>
    </row>
    <row r="7" spans="1:11" ht="2.25" customHeight="1" x14ac:dyDescent="0.2">
      <c r="A7" s="6"/>
      <c r="B7" s="6"/>
      <c r="C7" s="6"/>
      <c r="D7" s="6"/>
      <c r="E7" s="14"/>
      <c r="F7" s="14"/>
      <c r="G7" s="10"/>
    </row>
    <row r="8" spans="1:11" s="8" customFormat="1" ht="12" customHeight="1" x14ac:dyDescent="0.2">
      <c r="A8" s="15" t="s">
        <v>0</v>
      </c>
      <c r="B8" s="61"/>
      <c r="C8" s="61"/>
      <c r="D8" s="61"/>
      <c r="E8" s="61"/>
      <c r="F8" s="61"/>
      <c r="G8" s="61"/>
      <c r="H8" s="41"/>
    </row>
    <row r="9" spans="1:11" s="8" customFormat="1" ht="12" customHeight="1" x14ac:dyDescent="0.2">
      <c r="A9" s="15" t="s">
        <v>1</v>
      </c>
      <c r="B9" s="62"/>
      <c r="C9" s="62"/>
      <c r="D9" s="62"/>
      <c r="E9" s="62"/>
      <c r="F9" s="62"/>
      <c r="G9" s="62"/>
      <c r="H9" s="41"/>
    </row>
    <row r="10" spans="1:11" s="8" customFormat="1" ht="12" customHeight="1" x14ac:dyDescent="0.2">
      <c r="A10" s="15" t="s">
        <v>2</v>
      </c>
      <c r="B10" s="36"/>
      <c r="C10" s="26" t="s">
        <v>8</v>
      </c>
      <c r="D10" s="67"/>
      <c r="E10" s="67"/>
      <c r="F10" s="67"/>
      <c r="G10" s="67"/>
      <c r="H10" s="41"/>
    </row>
    <row r="11" spans="1:11" ht="4.5" customHeight="1" x14ac:dyDescent="0.2">
      <c r="A11" s="3"/>
      <c r="B11" s="28"/>
      <c r="C11" s="28"/>
      <c r="D11" s="28"/>
      <c r="E11" s="50"/>
      <c r="F11" s="29"/>
      <c r="G11" s="30"/>
    </row>
    <row r="12" spans="1:11" s="8" customFormat="1" ht="22.5" x14ac:dyDescent="0.2">
      <c r="A12" s="32" t="s">
        <v>3</v>
      </c>
      <c r="B12" s="32" t="s">
        <v>4</v>
      </c>
      <c r="C12" s="32" t="s">
        <v>5</v>
      </c>
      <c r="D12" s="32" t="s">
        <v>6</v>
      </c>
      <c r="E12" s="46" t="s">
        <v>25</v>
      </c>
      <c r="F12" s="46" t="s">
        <v>26</v>
      </c>
      <c r="G12" s="32" t="s">
        <v>7</v>
      </c>
      <c r="H12" s="41"/>
    </row>
    <row r="13" spans="1:11" s="8" customFormat="1" ht="11.25" x14ac:dyDescent="0.2">
      <c r="A13" s="33">
        <v>1</v>
      </c>
      <c r="B13" s="31" t="s">
        <v>53</v>
      </c>
      <c r="C13" s="34" t="s">
        <v>175</v>
      </c>
      <c r="D13" s="49">
        <v>700</v>
      </c>
      <c r="E13" s="51">
        <v>5</v>
      </c>
      <c r="F13" s="59"/>
      <c r="G13" s="35" t="str">
        <f>IF(F13="","",IF(ISTEXT(F13),"NC",F13*D13))</f>
        <v/>
      </c>
      <c r="H13" s="41"/>
      <c r="K13" s="7"/>
    </row>
    <row r="14" spans="1:11" s="8" customFormat="1" ht="11.25" x14ac:dyDescent="0.2">
      <c r="A14" s="33">
        <v>2</v>
      </c>
      <c r="B14" s="31" t="s">
        <v>54</v>
      </c>
      <c r="C14" s="34" t="s">
        <v>175</v>
      </c>
      <c r="D14" s="49">
        <v>150</v>
      </c>
      <c r="E14" s="51">
        <v>4.25</v>
      </c>
      <c r="F14" s="59"/>
      <c r="G14" s="35" t="str">
        <f t="shared" ref="G14:G77" si="0">IF(F14="","",IF(ISTEXT(F14),"NC",F14*D14))</f>
        <v/>
      </c>
      <c r="H14" s="41"/>
      <c r="K14" s="7"/>
    </row>
    <row r="15" spans="1:11" s="8" customFormat="1" ht="11.25" x14ac:dyDescent="0.2">
      <c r="A15" s="33">
        <v>3</v>
      </c>
      <c r="B15" s="31" t="s">
        <v>55</v>
      </c>
      <c r="C15" s="34" t="s">
        <v>175</v>
      </c>
      <c r="D15" s="49">
        <v>100</v>
      </c>
      <c r="E15" s="51">
        <v>3.87</v>
      </c>
      <c r="F15" s="59"/>
      <c r="G15" s="35" t="str">
        <f t="shared" si="0"/>
        <v/>
      </c>
      <c r="H15" s="41"/>
      <c r="K15" s="7"/>
    </row>
    <row r="16" spans="1:11" s="8" customFormat="1" ht="22.5" x14ac:dyDescent="0.2">
      <c r="A16" s="33">
        <v>4</v>
      </c>
      <c r="B16" s="31" t="s">
        <v>56</v>
      </c>
      <c r="C16" s="34" t="s">
        <v>45</v>
      </c>
      <c r="D16" s="49">
        <v>820</v>
      </c>
      <c r="E16" s="51">
        <v>19</v>
      </c>
      <c r="F16" s="59"/>
      <c r="G16" s="35" t="str">
        <f t="shared" si="0"/>
        <v/>
      </c>
      <c r="H16" s="41"/>
      <c r="K16" s="7"/>
    </row>
    <row r="17" spans="1:11" s="8" customFormat="1" ht="22.5" x14ac:dyDescent="0.2">
      <c r="A17" s="33">
        <v>5</v>
      </c>
      <c r="B17" s="31" t="s">
        <v>57</v>
      </c>
      <c r="C17" s="34" t="s">
        <v>45</v>
      </c>
      <c r="D17" s="49">
        <v>50</v>
      </c>
      <c r="E17" s="51">
        <v>5.17</v>
      </c>
      <c r="F17" s="59"/>
      <c r="G17" s="35" t="str">
        <f t="shared" si="0"/>
        <v/>
      </c>
      <c r="H17" s="41"/>
      <c r="K17" s="7"/>
    </row>
    <row r="18" spans="1:11" s="8" customFormat="1" ht="11.25" x14ac:dyDescent="0.2">
      <c r="A18" s="33">
        <v>6</v>
      </c>
      <c r="B18" s="31" t="s">
        <v>58</v>
      </c>
      <c r="C18" s="34" t="s">
        <v>44</v>
      </c>
      <c r="D18" s="49">
        <v>20</v>
      </c>
      <c r="E18" s="51">
        <v>15.69</v>
      </c>
      <c r="F18" s="59"/>
      <c r="G18" s="35" t="str">
        <f t="shared" si="0"/>
        <v/>
      </c>
      <c r="H18" s="41"/>
      <c r="K18" s="7"/>
    </row>
    <row r="19" spans="1:11" s="8" customFormat="1" ht="11.25" x14ac:dyDescent="0.2">
      <c r="A19" s="33">
        <v>7</v>
      </c>
      <c r="B19" s="31" t="s">
        <v>59</v>
      </c>
      <c r="C19" s="34" t="s">
        <v>44</v>
      </c>
      <c r="D19" s="49">
        <v>450</v>
      </c>
      <c r="E19" s="51">
        <v>1.23</v>
      </c>
      <c r="F19" s="59"/>
      <c r="G19" s="35" t="str">
        <f t="shared" si="0"/>
        <v/>
      </c>
      <c r="H19" s="41"/>
      <c r="K19" s="7"/>
    </row>
    <row r="20" spans="1:11" s="8" customFormat="1" ht="11.25" x14ac:dyDescent="0.2">
      <c r="A20" s="33">
        <v>8</v>
      </c>
      <c r="B20" s="31" t="s">
        <v>60</v>
      </c>
      <c r="C20" s="34" t="s">
        <v>175</v>
      </c>
      <c r="D20" s="49">
        <v>200</v>
      </c>
      <c r="E20" s="51">
        <v>19.95</v>
      </c>
      <c r="F20" s="59"/>
      <c r="G20" s="35" t="str">
        <f t="shared" si="0"/>
        <v/>
      </c>
      <c r="H20" s="41"/>
      <c r="K20" s="7"/>
    </row>
    <row r="21" spans="1:11" s="8" customFormat="1" ht="22.5" x14ac:dyDescent="0.2">
      <c r="A21" s="33">
        <v>9</v>
      </c>
      <c r="B21" s="31" t="s">
        <v>61</v>
      </c>
      <c r="C21" s="34" t="s">
        <v>44</v>
      </c>
      <c r="D21" s="49">
        <v>700</v>
      </c>
      <c r="E21" s="51">
        <v>7.27</v>
      </c>
      <c r="F21" s="59"/>
      <c r="G21" s="35" t="str">
        <f t="shared" si="0"/>
        <v/>
      </c>
      <c r="H21" s="41"/>
      <c r="K21" s="7"/>
    </row>
    <row r="22" spans="1:11" s="8" customFormat="1" ht="11.25" x14ac:dyDescent="0.2">
      <c r="A22" s="33">
        <v>10</v>
      </c>
      <c r="B22" s="31" t="s">
        <v>62</v>
      </c>
      <c r="C22" s="34" t="s">
        <v>45</v>
      </c>
      <c r="D22" s="49">
        <v>600</v>
      </c>
      <c r="E22" s="51">
        <v>22.71</v>
      </c>
      <c r="F22" s="59"/>
      <c r="G22" s="35" t="str">
        <f t="shared" si="0"/>
        <v/>
      </c>
      <c r="H22" s="41"/>
      <c r="K22" s="7"/>
    </row>
    <row r="23" spans="1:11" s="8" customFormat="1" ht="22.5" x14ac:dyDescent="0.2">
      <c r="A23" s="33">
        <v>11</v>
      </c>
      <c r="B23" s="31" t="s">
        <v>63</v>
      </c>
      <c r="C23" s="34" t="s">
        <v>44</v>
      </c>
      <c r="D23" s="49">
        <v>600</v>
      </c>
      <c r="E23" s="51">
        <v>7.79</v>
      </c>
      <c r="F23" s="59"/>
      <c r="G23" s="35" t="str">
        <f t="shared" si="0"/>
        <v/>
      </c>
      <c r="H23" s="41"/>
      <c r="K23" s="7"/>
    </row>
    <row r="24" spans="1:11" s="8" customFormat="1" ht="22.5" x14ac:dyDescent="0.2">
      <c r="A24" s="33">
        <v>12</v>
      </c>
      <c r="B24" s="31" t="s">
        <v>64</v>
      </c>
      <c r="C24" s="34" t="s">
        <v>44</v>
      </c>
      <c r="D24" s="49">
        <v>300</v>
      </c>
      <c r="E24" s="51">
        <v>26.12</v>
      </c>
      <c r="F24" s="59"/>
      <c r="G24" s="35" t="str">
        <f t="shared" si="0"/>
        <v/>
      </c>
      <c r="H24" s="41"/>
      <c r="K24" s="7"/>
    </row>
    <row r="25" spans="1:11" s="8" customFormat="1" ht="11.25" x14ac:dyDescent="0.2">
      <c r="A25" s="33">
        <v>13</v>
      </c>
      <c r="B25" s="31" t="s">
        <v>65</v>
      </c>
      <c r="C25" s="34" t="s">
        <v>44</v>
      </c>
      <c r="D25" s="49">
        <v>250</v>
      </c>
      <c r="E25" s="51">
        <v>16.059999999999999</v>
      </c>
      <c r="F25" s="59"/>
      <c r="G25" s="35" t="str">
        <f t="shared" si="0"/>
        <v/>
      </c>
      <c r="H25" s="41"/>
      <c r="K25" s="7"/>
    </row>
    <row r="26" spans="1:11" s="8" customFormat="1" ht="11.25" x14ac:dyDescent="0.2">
      <c r="A26" s="33">
        <v>14</v>
      </c>
      <c r="B26" s="31" t="s">
        <v>66</v>
      </c>
      <c r="C26" s="34" t="s">
        <v>175</v>
      </c>
      <c r="D26" s="49">
        <v>800</v>
      </c>
      <c r="E26" s="51">
        <v>4.41</v>
      </c>
      <c r="F26" s="59"/>
      <c r="G26" s="35" t="str">
        <f t="shared" si="0"/>
        <v/>
      </c>
      <c r="H26" s="41"/>
      <c r="K26" s="7"/>
    </row>
    <row r="27" spans="1:11" s="8" customFormat="1" ht="11.25" x14ac:dyDescent="0.2">
      <c r="A27" s="33">
        <v>15</v>
      </c>
      <c r="B27" s="31" t="s">
        <v>67</v>
      </c>
      <c r="C27" s="34" t="s">
        <v>175</v>
      </c>
      <c r="D27" s="49">
        <v>300</v>
      </c>
      <c r="E27" s="51">
        <v>3.96</v>
      </c>
      <c r="F27" s="59"/>
      <c r="G27" s="35" t="str">
        <f t="shared" si="0"/>
        <v/>
      </c>
      <c r="H27" s="41"/>
      <c r="K27" s="7"/>
    </row>
    <row r="28" spans="1:11" s="8" customFormat="1" ht="11.25" x14ac:dyDescent="0.2">
      <c r="A28" s="33">
        <v>16</v>
      </c>
      <c r="B28" s="31" t="s">
        <v>68</v>
      </c>
      <c r="C28" s="34" t="s">
        <v>175</v>
      </c>
      <c r="D28" s="49">
        <v>900</v>
      </c>
      <c r="E28" s="51">
        <v>5.28</v>
      </c>
      <c r="F28" s="59"/>
      <c r="G28" s="35" t="str">
        <f t="shared" si="0"/>
        <v/>
      </c>
      <c r="H28" s="41"/>
      <c r="K28" s="7"/>
    </row>
    <row r="29" spans="1:11" s="8" customFormat="1" ht="33.75" x14ac:dyDescent="0.2">
      <c r="A29" s="33">
        <v>17</v>
      </c>
      <c r="B29" s="31" t="s">
        <v>69</v>
      </c>
      <c r="C29" s="34" t="s">
        <v>44</v>
      </c>
      <c r="D29" s="49">
        <v>200</v>
      </c>
      <c r="E29" s="51">
        <v>11.52</v>
      </c>
      <c r="F29" s="59"/>
      <c r="G29" s="35" t="str">
        <f t="shared" si="0"/>
        <v/>
      </c>
      <c r="H29" s="41"/>
      <c r="K29" s="7"/>
    </row>
    <row r="30" spans="1:11" s="8" customFormat="1" ht="22.5" x14ac:dyDescent="0.2">
      <c r="A30" s="33">
        <v>18</v>
      </c>
      <c r="B30" s="31" t="s">
        <v>70</v>
      </c>
      <c r="C30" s="34" t="s">
        <v>44</v>
      </c>
      <c r="D30" s="49">
        <v>600</v>
      </c>
      <c r="E30" s="51">
        <v>1.83</v>
      </c>
      <c r="F30" s="59"/>
      <c r="G30" s="35" t="str">
        <f t="shared" si="0"/>
        <v/>
      </c>
      <c r="H30" s="41"/>
      <c r="K30" s="7"/>
    </row>
    <row r="31" spans="1:11" s="8" customFormat="1" ht="11.25" x14ac:dyDescent="0.2">
      <c r="A31" s="33">
        <v>19</v>
      </c>
      <c r="B31" s="31" t="s">
        <v>71</v>
      </c>
      <c r="C31" s="34" t="s">
        <v>45</v>
      </c>
      <c r="D31" s="49">
        <v>2620</v>
      </c>
      <c r="E31" s="51">
        <v>3.32</v>
      </c>
      <c r="F31" s="59"/>
      <c r="G31" s="35" t="str">
        <f t="shared" si="0"/>
        <v/>
      </c>
      <c r="H31" s="41"/>
      <c r="K31" s="7"/>
    </row>
    <row r="32" spans="1:11" s="8" customFormat="1" ht="11.25" x14ac:dyDescent="0.2">
      <c r="A32" s="33">
        <v>20</v>
      </c>
      <c r="B32" s="31" t="s">
        <v>72</v>
      </c>
      <c r="C32" s="34" t="s">
        <v>45</v>
      </c>
      <c r="D32" s="49">
        <v>2420</v>
      </c>
      <c r="E32" s="51">
        <v>3.53</v>
      </c>
      <c r="F32" s="59"/>
      <c r="G32" s="35" t="str">
        <f t="shared" si="0"/>
        <v/>
      </c>
      <c r="H32" s="41"/>
      <c r="K32" s="7"/>
    </row>
    <row r="33" spans="1:11" s="8" customFormat="1" ht="22.5" x14ac:dyDescent="0.2">
      <c r="A33" s="33">
        <v>21</v>
      </c>
      <c r="B33" s="31" t="s">
        <v>73</v>
      </c>
      <c r="C33" s="34" t="s">
        <v>45</v>
      </c>
      <c r="D33" s="49">
        <v>120</v>
      </c>
      <c r="E33" s="51">
        <v>4.21</v>
      </c>
      <c r="F33" s="59"/>
      <c r="G33" s="35" t="str">
        <f t="shared" si="0"/>
        <v/>
      </c>
      <c r="H33" s="41"/>
      <c r="K33" s="7"/>
    </row>
    <row r="34" spans="1:11" s="8" customFormat="1" ht="22.5" x14ac:dyDescent="0.2">
      <c r="A34" s="33">
        <v>22</v>
      </c>
      <c r="B34" s="31" t="s">
        <v>74</v>
      </c>
      <c r="C34" s="34" t="s">
        <v>44</v>
      </c>
      <c r="D34" s="49">
        <v>600</v>
      </c>
      <c r="E34" s="51">
        <v>1.39</v>
      </c>
      <c r="F34" s="59"/>
      <c r="G34" s="35" t="str">
        <f t="shared" si="0"/>
        <v/>
      </c>
      <c r="H34" s="41"/>
      <c r="K34" s="7"/>
    </row>
    <row r="35" spans="1:11" s="8" customFormat="1" ht="33.75" x14ac:dyDescent="0.2">
      <c r="A35" s="33">
        <v>23</v>
      </c>
      <c r="B35" s="31" t="s">
        <v>75</v>
      </c>
      <c r="C35" s="34" t="s">
        <v>44</v>
      </c>
      <c r="D35" s="49">
        <v>800</v>
      </c>
      <c r="E35" s="51">
        <v>1.18</v>
      </c>
      <c r="F35" s="59"/>
      <c r="G35" s="35" t="str">
        <f t="shared" si="0"/>
        <v/>
      </c>
      <c r="H35" s="41"/>
      <c r="K35" s="7"/>
    </row>
    <row r="36" spans="1:11" s="8" customFormat="1" ht="11.25" x14ac:dyDescent="0.2">
      <c r="A36" s="33">
        <v>24</v>
      </c>
      <c r="B36" s="31" t="s">
        <v>76</v>
      </c>
      <c r="C36" s="34" t="s">
        <v>44</v>
      </c>
      <c r="D36" s="49">
        <v>150</v>
      </c>
      <c r="E36" s="51">
        <v>30.97</v>
      </c>
      <c r="F36" s="59"/>
      <c r="G36" s="35" t="str">
        <f t="shared" si="0"/>
        <v/>
      </c>
      <c r="H36" s="41"/>
      <c r="K36" s="7"/>
    </row>
    <row r="37" spans="1:11" s="8" customFormat="1" ht="11.25" x14ac:dyDescent="0.2">
      <c r="A37" s="33">
        <v>25</v>
      </c>
      <c r="B37" s="31" t="s">
        <v>77</v>
      </c>
      <c r="C37" s="34" t="s">
        <v>175</v>
      </c>
      <c r="D37" s="49">
        <v>200</v>
      </c>
      <c r="E37" s="51">
        <v>8.23</v>
      </c>
      <c r="F37" s="59"/>
      <c r="G37" s="35" t="str">
        <f t="shared" si="0"/>
        <v/>
      </c>
      <c r="H37" s="41"/>
      <c r="K37" s="7"/>
    </row>
    <row r="38" spans="1:11" s="8" customFormat="1" ht="22.5" x14ac:dyDescent="0.2">
      <c r="A38" s="33">
        <v>26</v>
      </c>
      <c r="B38" s="31" t="s">
        <v>78</v>
      </c>
      <c r="C38" s="34" t="s">
        <v>44</v>
      </c>
      <c r="D38" s="49">
        <v>855</v>
      </c>
      <c r="E38" s="51">
        <v>18.41</v>
      </c>
      <c r="F38" s="59"/>
      <c r="G38" s="35" t="str">
        <f t="shared" si="0"/>
        <v/>
      </c>
      <c r="H38" s="41"/>
      <c r="K38" s="7"/>
    </row>
    <row r="39" spans="1:11" s="8" customFormat="1" ht="11.25" x14ac:dyDescent="0.2">
      <c r="A39" s="33">
        <v>27</v>
      </c>
      <c r="B39" s="31" t="s">
        <v>79</v>
      </c>
      <c r="C39" s="34" t="s">
        <v>44</v>
      </c>
      <c r="D39" s="49">
        <v>50</v>
      </c>
      <c r="E39" s="51">
        <v>3.05</v>
      </c>
      <c r="F39" s="59"/>
      <c r="G39" s="35" t="str">
        <f t="shared" si="0"/>
        <v/>
      </c>
      <c r="H39" s="41"/>
      <c r="K39" s="7"/>
    </row>
    <row r="40" spans="1:11" s="8" customFormat="1" ht="11.25" x14ac:dyDescent="0.2">
      <c r="A40" s="33">
        <v>28</v>
      </c>
      <c r="B40" s="31" t="s">
        <v>80</v>
      </c>
      <c r="C40" s="34" t="s">
        <v>44</v>
      </c>
      <c r="D40" s="49">
        <v>50</v>
      </c>
      <c r="E40" s="51">
        <v>3.05</v>
      </c>
      <c r="F40" s="59"/>
      <c r="G40" s="35" t="str">
        <f t="shared" si="0"/>
        <v/>
      </c>
      <c r="H40" s="41"/>
      <c r="K40" s="7"/>
    </row>
    <row r="41" spans="1:11" s="8" customFormat="1" ht="11.25" x14ac:dyDescent="0.2">
      <c r="A41" s="33">
        <v>29</v>
      </c>
      <c r="B41" s="31" t="s">
        <v>81</v>
      </c>
      <c r="C41" s="34" t="s">
        <v>175</v>
      </c>
      <c r="D41" s="49">
        <v>200</v>
      </c>
      <c r="E41" s="51">
        <v>7.03</v>
      </c>
      <c r="F41" s="59"/>
      <c r="G41" s="35" t="str">
        <f t="shared" si="0"/>
        <v/>
      </c>
      <c r="H41" s="41"/>
      <c r="K41" s="7"/>
    </row>
    <row r="42" spans="1:11" s="8" customFormat="1" ht="22.5" x14ac:dyDescent="0.2">
      <c r="A42" s="33">
        <v>30</v>
      </c>
      <c r="B42" s="31" t="s">
        <v>82</v>
      </c>
      <c r="C42" s="34" t="s">
        <v>175</v>
      </c>
      <c r="D42" s="49">
        <v>600</v>
      </c>
      <c r="E42" s="51">
        <v>34.54</v>
      </c>
      <c r="F42" s="59"/>
      <c r="G42" s="35" t="str">
        <f t="shared" si="0"/>
        <v/>
      </c>
      <c r="H42" s="41"/>
      <c r="K42" s="7"/>
    </row>
    <row r="43" spans="1:11" s="8" customFormat="1" ht="22.5" x14ac:dyDescent="0.2">
      <c r="A43" s="33">
        <v>31</v>
      </c>
      <c r="B43" s="31" t="s">
        <v>83</v>
      </c>
      <c r="C43" s="34" t="s">
        <v>175</v>
      </c>
      <c r="D43" s="49">
        <v>600</v>
      </c>
      <c r="E43" s="51">
        <v>42</v>
      </c>
      <c r="F43" s="59"/>
      <c r="G43" s="35" t="str">
        <f t="shared" si="0"/>
        <v/>
      </c>
      <c r="H43" s="41"/>
      <c r="K43" s="7"/>
    </row>
    <row r="44" spans="1:11" s="8" customFormat="1" ht="22.5" x14ac:dyDescent="0.2">
      <c r="A44" s="33">
        <v>32</v>
      </c>
      <c r="B44" s="31" t="s">
        <v>84</v>
      </c>
      <c r="C44" s="34" t="s">
        <v>175</v>
      </c>
      <c r="D44" s="49">
        <v>600</v>
      </c>
      <c r="E44" s="51">
        <v>41</v>
      </c>
      <c r="F44" s="59"/>
      <c r="G44" s="35" t="str">
        <f t="shared" si="0"/>
        <v/>
      </c>
      <c r="H44" s="41"/>
      <c r="K44" s="7"/>
    </row>
    <row r="45" spans="1:11" s="8" customFormat="1" ht="22.5" x14ac:dyDescent="0.2">
      <c r="A45" s="33">
        <v>33</v>
      </c>
      <c r="B45" s="31" t="s">
        <v>85</v>
      </c>
      <c r="C45" s="34" t="s">
        <v>44</v>
      </c>
      <c r="D45" s="49">
        <v>80</v>
      </c>
      <c r="E45" s="51">
        <v>23.25</v>
      </c>
      <c r="F45" s="59"/>
      <c r="G45" s="35" t="str">
        <f t="shared" si="0"/>
        <v/>
      </c>
      <c r="H45" s="41"/>
      <c r="K45" s="7"/>
    </row>
    <row r="46" spans="1:11" s="8" customFormat="1" ht="22.5" x14ac:dyDescent="0.2">
      <c r="A46" s="33">
        <v>34</v>
      </c>
      <c r="B46" s="31" t="s">
        <v>86</v>
      </c>
      <c r="C46" s="34" t="s">
        <v>44</v>
      </c>
      <c r="D46" s="49">
        <v>300</v>
      </c>
      <c r="E46" s="51">
        <v>22.8</v>
      </c>
      <c r="F46" s="59"/>
      <c r="G46" s="35" t="str">
        <f t="shared" si="0"/>
        <v/>
      </c>
      <c r="H46" s="41"/>
      <c r="K46" s="7"/>
    </row>
    <row r="47" spans="1:11" s="8" customFormat="1" ht="22.5" x14ac:dyDescent="0.2">
      <c r="A47" s="33">
        <v>35</v>
      </c>
      <c r="B47" s="31" t="s">
        <v>87</v>
      </c>
      <c r="C47" s="34" t="s">
        <v>175</v>
      </c>
      <c r="D47" s="49">
        <v>600</v>
      </c>
      <c r="E47" s="51">
        <v>18.12</v>
      </c>
      <c r="F47" s="59"/>
      <c r="G47" s="35" t="str">
        <f t="shared" si="0"/>
        <v/>
      </c>
      <c r="H47" s="41"/>
      <c r="K47" s="7"/>
    </row>
    <row r="48" spans="1:11" s="8" customFormat="1" ht="22.5" x14ac:dyDescent="0.2">
      <c r="A48" s="33">
        <v>36</v>
      </c>
      <c r="B48" s="31" t="s">
        <v>88</v>
      </c>
      <c r="C48" s="34" t="s">
        <v>175</v>
      </c>
      <c r="D48" s="49">
        <v>600</v>
      </c>
      <c r="E48" s="51">
        <v>11.13</v>
      </c>
      <c r="F48" s="59"/>
      <c r="G48" s="35" t="str">
        <f t="shared" si="0"/>
        <v/>
      </c>
      <c r="H48" s="41"/>
      <c r="K48" s="7"/>
    </row>
    <row r="49" spans="1:11" s="8" customFormat="1" ht="22.5" x14ac:dyDescent="0.2">
      <c r="A49" s="33">
        <v>37</v>
      </c>
      <c r="B49" s="31" t="s">
        <v>89</v>
      </c>
      <c r="C49" s="34" t="s">
        <v>175</v>
      </c>
      <c r="D49" s="49">
        <v>700</v>
      </c>
      <c r="E49" s="51">
        <v>20.190000000000001</v>
      </c>
      <c r="F49" s="59"/>
      <c r="G49" s="35" t="str">
        <f t="shared" si="0"/>
        <v/>
      </c>
      <c r="H49" s="41"/>
      <c r="K49" s="7"/>
    </row>
    <row r="50" spans="1:11" s="8" customFormat="1" ht="11.25" x14ac:dyDescent="0.2">
      <c r="A50" s="33">
        <v>38</v>
      </c>
      <c r="B50" s="31" t="s">
        <v>90</v>
      </c>
      <c r="C50" s="34" t="s">
        <v>175</v>
      </c>
      <c r="D50" s="49">
        <v>350</v>
      </c>
      <c r="E50" s="51">
        <v>6</v>
      </c>
      <c r="F50" s="59"/>
      <c r="G50" s="35" t="str">
        <f t="shared" si="0"/>
        <v/>
      </c>
      <c r="H50" s="41"/>
      <c r="K50" s="7"/>
    </row>
    <row r="51" spans="1:11" s="8" customFormat="1" ht="11.25" x14ac:dyDescent="0.2">
      <c r="A51" s="33">
        <v>39</v>
      </c>
      <c r="B51" s="31" t="s">
        <v>91</v>
      </c>
      <c r="C51" s="34" t="s">
        <v>175</v>
      </c>
      <c r="D51" s="49">
        <v>200</v>
      </c>
      <c r="E51" s="51">
        <v>5.92</v>
      </c>
      <c r="F51" s="59"/>
      <c r="G51" s="35" t="str">
        <f t="shared" si="0"/>
        <v/>
      </c>
      <c r="H51" s="41"/>
      <c r="K51" s="7"/>
    </row>
    <row r="52" spans="1:11" s="8" customFormat="1" ht="11.25" x14ac:dyDescent="0.2">
      <c r="A52" s="33">
        <v>40</v>
      </c>
      <c r="B52" s="31" t="s">
        <v>92</v>
      </c>
      <c r="C52" s="34" t="s">
        <v>175</v>
      </c>
      <c r="D52" s="49">
        <v>150</v>
      </c>
      <c r="E52" s="51">
        <v>3.66</v>
      </c>
      <c r="F52" s="59"/>
      <c r="G52" s="35" t="str">
        <f t="shared" si="0"/>
        <v/>
      </c>
      <c r="H52" s="41"/>
      <c r="K52" s="7"/>
    </row>
    <row r="53" spans="1:11" s="8" customFormat="1" ht="22.5" x14ac:dyDescent="0.2">
      <c r="A53" s="33">
        <v>41</v>
      </c>
      <c r="B53" s="31" t="s">
        <v>93</v>
      </c>
      <c r="C53" s="34" t="s">
        <v>44</v>
      </c>
      <c r="D53" s="49">
        <v>55</v>
      </c>
      <c r="E53" s="51">
        <v>4.05</v>
      </c>
      <c r="F53" s="59"/>
      <c r="G53" s="35" t="str">
        <f t="shared" si="0"/>
        <v/>
      </c>
      <c r="H53" s="41"/>
      <c r="K53" s="7"/>
    </row>
    <row r="54" spans="1:11" s="8" customFormat="1" ht="11.25" x14ac:dyDescent="0.2">
      <c r="A54" s="33">
        <v>42</v>
      </c>
      <c r="B54" s="31" t="s">
        <v>94</v>
      </c>
      <c r="C54" s="34" t="s">
        <v>175</v>
      </c>
      <c r="D54" s="49">
        <v>150</v>
      </c>
      <c r="E54" s="51">
        <v>6.99</v>
      </c>
      <c r="F54" s="59"/>
      <c r="G54" s="35" t="str">
        <f t="shared" si="0"/>
        <v/>
      </c>
      <c r="H54" s="41"/>
      <c r="K54" s="7"/>
    </row>
    <row r="55" spans="1:11" s="8" customFormat="1" ht="22.5" x14ac:dyDescent="0.2">
      <c r="A55" s="33">
        <v>43</v>
      </c>
      <c r="B55" s="31" t="s">
        <v>95</v>
      </c>
      <c r="C55" s="34" t="s">
        <v>44</v>
      </c>
      <c r="D55" s="49">
        <v>50</v>
      </c>
      <c r="E55" s="51">
        <v>5.77</v>
      </c>
      <c r="F55" s="59"/>
      <c r="G55" s="35" t="str">
        <f t="shared" si="0"/>
        <v/>
      </c>
      <c r="H55" s="41"/>
      <c r="K55" s="7"/>
    </row>
    <row r="56" spans="1:11" s="8" customFormat="1" ht="11.25" x14ac:dyDescent="0.2">
      <c r="A56" s="33">
        <v>44</v>
      </c>
      <c r="B56" s="31" t="s">
        <v>96</v>
      </c>
      <c r="C56" s="34" t="s">
        <v>44</v>
      </c>
      <c r="D56" s="49">
        <v>800</v>
      </c>
      <c r="E56" s="51">
        <v>3.86</v>
      </c>
      <c r="F56" s="59"/>
      <c r="G56" s="35" t="str">
        <f t="shared" si="0"/>
        <v/>
      </c>
      <c r="H56" s="41"/>
      <c r="K56" s="7"/>
    </row>
    <row r="57" spans="1:11" s="8" customFormat="1" ht="22.5" x14ac:dyDescent="0.2">
      <c r="A57" s="33">
        <v>45</v>
      </c>
      <c r="B57" s="31" t="s">
        <v>97</v>
      </c>
      <c r="C57" s="34" t="s">
        <v>45</v>
      </c>
      <c r="D57" s="49">
        <v>60</v>
      </c>
      <c r="E57" s="51">
        <v>12.11</v>
      </c>
      <c r="F57" s="59"/>
      <c r="G57" s="35" t="str">
        <f t="shared" si="0"/>
        <v/>
      </c>
      <c r="H57" s="41"/>
      <c r="K57" s="7"/>
    </row>
    <row r="58" spans="1:11" s="8" customFormat="1" ht="22.5" x14ac:dyDescent="0.2">
      <c r="A58" s="33">
        <v>46</v>
      </c>
      <c r="B58" s="31" t="s">
        <v>98</v>
      </c>
      <c r="C58" s="34" t="s">
        <v>44</v>
      </c>
      <c r="D58" s="49">
        <v>110</v>
      </c>
      <c r="E58" s="51">
        <v>12.7</v>
      </c>
      <c r="F58" s="59"/>
      <c r="G58" s="35" t="str">
        <f t="shared" si="0"/>
        <v/>
      </c>
      <c r="H58" s="41"/>
      <c r="K58" s="7"/>
    </row>
    <row r="59" spans="1:11" s="8" customFormat="1" ht="11.25" x14ac:dyDescent="0.2">
      <c r="A59" s="33">
        <v>47</v>
      </c>
      <c r="B59" s="31" t="s">
        <v>99</v>
      </c>
      <c r="C59" s="34" t="s">
        <v>44</v>
      </c>
      <c r="D59" s="49">
        <v>150</v>
      </c>
      <c r="E59" s="51">
        <v>7.85</v>
      </c>
      <c r="F59" s="59"/>
      <c r="G59" s="35" t="str">
        <f t="shared" si="0"/>
        <v/>
      </c>
      <c r="H59" s="41"/>
      <c r="K59" s="7"/>
    </row>
    <row r="60" spans="1:11" s="8" customFormat="1" ht="22.5" x14ac:dyDescent="0.2">
      <c r="A60" s="33">
        <v>48</v>
      </c>
      <c r="B60" s="31" t="s">
        <v>100</v>
      </c>
      <c r="C60" s="34" t="s">
        <v>175</v>
      </c>
      <c r="D60" s="49">
        <v>400</v>
      </c>
      <c r="E60" s="51">
        <v>19.14</v>
      </c>
      <c r="F60" s="59"/>
      <c r="G60" s="35" t="str">
        <f t="shared" si="0"/>
        <v/>
      </c>
      <c r="H60" s="41"/>
      <c r="K60" s="7"/>
    </row>
    <row r="61" spans="1:11" s="8" customFormat="1" ht="22.5" x14ac:dyDescent="0.2">
      <c r="A61" s="33">
        <v>49</v>
      </c>
      <c r="B61" s="31" t="s">
        <v>101</v>
      </c>
      <c r="C61" s="34" t="s">
        <v>175</v>
      </c>
      <c r="D61" s="49">
        <v>200</v>
      </c>
      <c r="E61" s="51">
        <v>12.67</v>
      </c>
      <c r="F61" s="59"/>
      <c r="G61" s="35" t="str">
        <f t="shared" si="0"/>
        <v/>
      </c>
      <c r="H61" s="41"/>
      <c r="K61" s="7"/>
    </row>
    <row r="62" spans="1:11" s="8" customFormat="1" ht="11.25" x14ac:dyDescent="0.2">
      <c r="A62" s="33">
        <v>50</v>
      </c>
      <c r="B62" s="31" t="s">
        <v>102</v>
      </c>
      <c r="C62" s="34" t="s">
        <v>175</v>
      </c>
      <c r="D62" s="49">
        <v>200</v>
      </c>
      <c r="E62" s="51">
        <v>5.49</v>
      </c>
      <c r="F62" s="59"/>
      <c r="G62" s="35" t="str">
        <f t="shared" si="0"/>
        <v/>
      </c>
      <c r="H62" s="41"/>
      <c r="K62" s="7"/>
    </row>
    <row r="63" spans="1:11" s="8" customFormat="1" ht="22.5" x14ac:dyDescent="0.2">
      <c r="A63" s="33">
        <v>51</v>
      </c>
      <c r="B63" s="31" t="s">
        <v>103</v>
      </c>
      <c r="C63" s="34" t="s">
        <v>44</v>
      </c>
      <c r="D63" s="49">
        <v>800</v>
      </c>
      <c r="E63" s="51">
        <v>3.79</v>
      </c>
      <c r="F63" s="59"/>
      <c r="G63" s="35" t="str">
        <f t="shared" si="0"/>
        <v/>
      </c>
      <c r="H63" s="41"/>
      <c r="K63" s="7"/>
    </row>
    <row r="64" spans="1:11" s="8" customFormat="1" ht="11.25" x14ac:dyDescent="0.2">
      <c r="A64" s="33">
        <v>52</v>
      </c>
      <c r="B64" s="31" t="s">
        <v>104</v>
      </c>
      <c r="C64" s="34" t="s">
        <v>175</v>
      </c>
      <c r="D64" s="49">
        <v>30</v>
      </c>
      <c r="E64" s="51">
        <v>14.45</v>
      </c>
      <c r="F64" s="59"/>
      <c r="G64" s="35" t="str">
        <f t="shared" si="0"/>
        <v/>
      </c>
      <c r="H64" s="41"/>
      <c r="K64" s="7"/>
    </row>
    <row r="65" spans="1:11" s="8" customFormat="1" ht="22.5" x14ac:dyDescent="0.2">
      <c r="A65" s="33">
        <v>53</v>
      </c>
      <c r="B65" s="31" t="s">
        <v>105</v>
      </c>
      <c r="C65" s="34" t="s">
        <v>44</v>
      </c>
      <c r="D65" s="49">
        <v>100</v>
      </c>
      <c r="E65" s="51">
        <v>4.22</v>
      </c>
      <c r="F65" s="59"/>
      <c r="G65" s="35" t="str">
        <f t="shared" si="0"/>
        <v/>
      </c>
      <c r="H65" s="41"/>
      <c r="K65" s="7"/>
    </row>
    <row r="66" spans="1:11" s="8" customFormat="1" ht="22.5" x14ac:dyDescent="0.2">
      <c r="A66" s="33">
        <v>54</v>
      </c>
      <c r="B66" s="31" t="s">
        <v>106</v>
      </c>
      <c r="C66" s="34" t="s">
        <v>44</v>
      </c>
      <c r="D66" s="49">
        <v>100</v>
      </c>
      <c r="E66" s="51">
        <v>5.03</v>
      </c>
      <c r="F66" s="59"/>
      <c r="G66" s="35" t="str">
        <f t="shared" si="0"/>
        <v/>
      </c>
      <c r="H66" s="41"/>
      <c r="K66" s="7"/>
    </row>
    <row r="67" spans="1:11" s="8" customFormat="1" ht="11.25" x14ac:dyDescent="0.2">
      <c r="A67" s="33">
        <v>55</v>
      </c>
      <c r="B67" s="31" t="s">
        <v>107</v>
      </c>
      <c r="C67" s="34" t="s">
        <v>44</v>
      </c>
      <c r="D67" s="49">
        <v>100</v>
      </c>
      <c r="E67" s="51">
        <v>6.3</v>
      </c>
      <c r="F67" s="59"/>
      <c r="G67" s="35" t="str">
        <f t="shared" si="0"/>
        <v/>
      </c>
      <c r="H67" s="41"/>
      <c r="K67" s="7"/>
    </row>
    <row r="68" spans="1:11" s="8" customFormat="1" ht="11.25" x14ac:dyDescent="0.2">
      <c r="A68" s="33">
        <v>56</v>
      </c>
      <c r="B68" s="31" t="s">
        <v>108</v>
      </c>
      <c r="C68" s="34" t="s">
        <v>44</v>
      </c>
      <c r="D68" s="49">
        <v>200</v>
      </c>
      <c r="E68" s="51">
        <v>6.04</v>
      </c>
      <c r="F68" s="59"/>
      <c r="G68" s="35" t="str">
        <f t="shared" si="0"/>
        <v/>
      </c>
      <c r="H68" s="41"/>
      <c r="K68" s="7"/>
    </row>
    <row r="69" spans="1:11" s="8" customFormat="1" ht="11.25" x14ac:dyDescent="0.2">
      <c r="A69" s="33">
        <v>57</v>
      </c>
      <c r="B69" s="31" t="s">
        <v>109</v>
      </c>
      <c r="C69" s="34" t="s">
        <v>44</v>
      </c>
      <c r="D69" s="49">
        <v>500</v>
      </c>
      <c r="E69" s="51">
        <v>8.41</v>
      </c>
      <c r="F69" s="59"/>
      <c r="G69" s="35" t="str">
        <f t="shared" si="0"/>
        <v/>
      </c>
      <c r="H69" s="41"/>
      <c r="K69" s="7"/>
    </row>
    <row r="70" spans="1:11" s="8" customFormat="1" ht="33.75" x14ac:dyDescent="0.2">
      <c r="A70" s="33">
        <v>58</v>
      </c>
      <c r="B70" s="31" t="s">
        <v>110</v>
      </c>
      <c r="C70" s="34" t="s">
        <v>175</v>
      </c>
      <c r="D70" s="49">
        <v>300</v>
      </c>
      <c r="E70" s="51">
        <v>32.25</v>
      </c>
      <c r="F70" s="59"/>
      <c r="G70" s="35" t="str">
        <f t="shared" si="0"/>
        <v/>
      </c>
      <c r="H70" s="41"/>
      <c r="K70" s="7"/>
    </row>
    <row r="71" spans="1:11" s="8" customFormat="1" ht="11.25" x14ac:dyDescent="0.2">
      <c r="A71" s="33">
        <v>59</v>
      </c>
      <c r="B71" s="31" t="s">
        <v>111</v>
      </c>
      <c r="C71" s="34" t="s">
        <v>175</v>
      </c>
      <c r="D71" s="49">
        <v>650</v>
      </c>
      <c r="E71" s="51">
        <v>8.43</v>
      </c>
      <c r="F71" s="59"/>
      <c r="G71" s="35" t="str">
        <f t="shared" si="0"/>
        <v/>
      </c>
      <c r="H71" s="41"/>
      <c r="K71" s="7"/>
    </row>
    <row r="72" spans="1:11" s="8" customFormat="1" ht="11.25" x14ac:dyDescent="0.2">
      <c r="A72" s="33">
        <v>60</v>
      </c>
      <c r="B72" s="31" t="s">
        <v>112</v>
      </c>
      <c r="C72" s="34" t="s">
        <v>44</v>
      </c>
      <c r="D72" s="49">
        <v>700</v>
      </c>
      <c r="E72" s="51">
        <v>4.6900000000000004</v>
      </c>
      <c r="F72" s="59"/>
      <c r="G72" s="35" t="str">
        <f t="shared" si="0"/>
        <v/>
      </c>
      <c r="H72" s="41"/>
      <c r="K72" s="7"/>
    </row>
    <row r="73" spans="1:11" s="8" customFormat="1" ht="22.5" x14ac:dyDescent="0.2">
      <c r="A73" s="33">
        <v>61</v>
      </c>
      <c r="B73" s="31" t="s">
        <v>113</v>
      </c>
      <c r="C73" s="34" t="s">
        <v>44</v>
      </c>
      <c r="D73" s="49">
        <v>400</v>
      </c>
      <c r="E73" s="51">
        <v>7.37</v>
      </c>
      <c r="F73" s="59"/>
      <c r="G73" s="35" t="str">
        <f t="shared" si="0"/>
        <v/>
      </c>
      <c r="H73" s="41"/>
      <c r="K73" s="7"/>
    </row>
    <row r="74" spans="1:11" s="8" customFormat="1" ht="11.25" x14ac:dyDescent="0.2">
      <c r="A74" s="33">
        <v>62</v>
      </c>
      <c r="B74" s="31" t="s">
        <v>114</v>
      </c>
      <c r="C74" s="34" t="s">
        <v>44</v>
      </c>
      <c r="D74" s="49">
        <v>100</v>
      </c>
      <c r="E74" s="51">
        <v>4.8</v>
      </c>
      <c r="F74" s="59"/>
      <c r="G74" s="35" t="str">
        <f t="shared" si="0"/>
        <v/>
      </c>
      <c r="H74" s="41"/>
      <c r="K74" s="7"/>
    </row>
    <row r="75" spans="1:11" s="8" customFormat="1" ht="22.5" x14ac:dyDescent="0.2">
      <c r="A75" s="33">
        <v>63</v>
      </c>
      <c r="B75" s="31" t="s">
        <v>115</v>
      </c>
      <c r="C75" s="34" t="s">
        <v>44</v>
      </c>
      <c r="D75" s="49">
        <v>900</v>
      </c>
      <c r="E75" s="51">
        <v>2.17</v>
      </c>
      <c r="F75" s="59"/>
      <c r="G75" s="35" t="str">
        <f t="shared" si="0"/>
        <v/>
      </c>
      <c r="H75" s="41"/>
      <c r="K75" s="7"/>
    </row>
    <row r="76" spans="1:11" s="8" customFormat="1" ht="11.25" x14ac:dyDescent="0.2">
      <c r="A76" s="33">
        <v>64</v>
      </c>
      <c r="B76" s="31" t="s">
        <v>116</v>
      </c>
      <c r="C76" s="34" t="s">
        <v>44</v>
      </c>
      <c r="D76" s="49">
        <v>350</v>
      </c>
      <c r="E76" s="51">
        <v>23.35</v>
      </c>
      <c r="F76" s="59"/>
      <c r="G76" s="35" t="str">
        <f t="shared" si="0"/>
        <v/>
      </c>
      <c r="H76" s="41"/>
      <c r="K76" s="7"/>
    </row>
    <row r="77" spans="1:11" s="8" customFormat="1" ht="11.25" x14ac:dyDescent="0.2">
      <c r="A77" s="33">
        <v>65</v>
      </c>
      <c r="B77" s="31" t="s">
        <v>117</v>
      </c>
      <c r="C77" s="34" t="s">
        <v>175</v>
      </c>
      <c r="D77" s="49">
        <v>400</v>
      </c>
      <c r="E77" s="51">
        <v>7.5</v>
      </c>
      <c r="F77" s="59"/>
      <c r="G77" s="35" t="str">
        <f t="shared" si="0"/>
        <v/>
      </c>
      <c r="H77" s="41"/>
      <c r="K77" s="7"/>
    </row>
    <row r="78" spans="1:11" s="8" customFormat="1" ht="11.25" x14ac:dyDescent="0.2">
      <c r="A78" s="33">
        <v>66</v>
      </c>
      <c r="B78" s="31" t="s">
        <v>118</v>
      </c>
      <c r="C78" s="34" t="s">
        <v>44</v>
      </c>
      <c r="D78" s="49">
        <v>20</v>
      </c>
      <c r="E78" s="51">
        <v>10</v>
      </c>
      <c r="F78" s="59"/>
      <c r="G78" s="35" t="str">
        <f t="shared" ref="G78:G133" si="1">IF(F78="","",IF(ISTEXT(F78),"NC",F78*D78))</f>
        <v/>
      </c>
      <c r="H78" s="41"/>
      <c r="K78" s="7"/>
    </row>
    <row r="79" spans="1:11" s="8" customFormat="1" ht="11.25" x14ac:dyDescent="0.2">
      <c r="A79" s="33">
        <v>67</v>
      </c>
      <c r="B79" s="31" t="s">
        <v>119</v>
      </c>
      <c r="C79" s="34" t="s">
        <v>175</v>
      </c>
      <c r="D79" s="49">
        <v>300</v>
      </c>
      <c r="E79" s="51">
        <v>4.49</v>
      </c>
      <c r="F79" s="59"/>
      <c r="G79" s="35" t="str">
        <f t="shared" si="1"/>
        <v/>
      </c>
      <c r="H79" s="41"/>
      <c r="K79" s="7"/>
    </row>
    <row r="80" spans="1:11" s="8" customFormat="1" ht="22.5" x14ac:dyDescent="0.2">
      <c r="A80" s="33">
        <v>68</v>
      </c>
      <c r="B80" s="31" t="s">
        <v>120</v>
      </c>
      <c r="C80" s="34" t="s">
        <v>44</v>
      </c>
      <c r="D80" s="49">
        <v>400</v>
      </c>
      <c r="E80" s="51">
        <v>8.74</v>
      </c>
      <c r="F80" s="59"/>
      <c r="G80" s="35" t="str">
        <f t="shared" si="1"/>
        <v/>
      </c>
      <c r="H80" s="41"/>
      <c r="K80" s="7"/>
    </row>
    <row r="81" spans="1:11" s="8" customFormat="1" ht="22.5" x14ac:dyDescent="0.2">
      <c r="A81" s="33">
        <v>69</v>
      </c>
      <c r="B81" s="31" t="s">
        <v>121</v>
      </c>
      <c r="C81" s="34" t="s">
        <v>44</v>
      </c>
      <c r="D81" s="49">
        <v>700</v>
      </c>
      <c r="E81" s="51">
        <v>8.4</v>
      </c>
      <c r="F81" s="59"/>
      <c r="G81" s="35" t="str">
        <f t="shared" si="1"/>
        <v/>
      </c>
      <c r="H81" s="41"/>
      <c r="K81" s="7"/>
    </row>
    <row r="82" spans="1:11" s="8" customFormat="1" ht="11.25" x14ac:dyDescent="0.2">
      <c r="A82" s="33">
        <v>70</v>
      </c>
      <c r="B82" s="31" t="s">
        <v>122</v>
      </c>
      <c r="C82" s="34" t="s">
        <v>175</v>
      </c>
      <c r="D82" s="49">
        <v>400</v>
      </c>
      <c r="E82" s="51">
        <v>5.98</v>
      </c>
      <c r="F82" s="59"/>
      <c r="G82" s="35" t="str">
        <f t="shared" si="1"/>
        <v/>
      </c>
      <c r="H82" s="41"/>
      <c r="K82" s="7"/>
    </row>
    <row r="83" spans="1:11" s="8" customFormat="1" ht="11.25" x14ac:dyDescent="0.2">
      <c r="A83" s="33">
        <v>71</v>
      </c>
      <c r="B83" s="31" t="s">
        <v>123</v>
      </c>
      <c r="C83" s="34" t="s">
        <v>175</v>
      </c>
      <c r="D83" s="49">
        <v>800</v>
      </c>
      <c r="E83" s="51">
        <v>4.6100000000000003</v>
      </c>
      <c r="F83" s="59"/>
      <c r="G83" s="35" t="str">
        <f t="shared" si="1"/>
        <v/>
      </c>
      <c r="H83" s="41"/>
      <c r="K83" s="7"/>
    </row>
    <row r="84" spans="1:11" s="8" customFormat="1" ht="11.25" x14ac:dyDescent="0.2">
      <c r="A84" s="33">
        <v>72</v>
      </c>
      <c r="B84" s="31" t="s">
        <v>124</v>
      </c>
      <c r="C84" s="34" t="s">
        <v>175</v>
      </c>
      <c r="D84" s="49">
        <v>150</v>
      </c>
      <c r="E84" s="51">
        <v>6.78</v>
      </c>
      <c r="F84" s="59"/>
      <c r="G84" s="35" t="str">
        <f t="shared" si="1"/>
        <v/>
      </c>
      <c r="H84" s="41"/>
      <c r="K84" s="7"/>
    </row>
    <row r="85" spans="1:11" s="8" customFormat="1" ht="11.25" x14ac:dyDescent="0.2">
      <c r="A85" s="33">
        <v>73</v>
      </c>
      <c r="B85" s="31" t="s">
        <v>125</v>
      </c>
      <c r="C85" s="34" t="s">
        <v>175</v>
      </c>
      <c r="D85" s="49">
        <v>300</v>
      </c>
      <c r="E85" s="51">
        <v>4.79</v>
      </c>
      <c r="F85" s="59"/>
      <c r="G85" s="35" t="str">
        <f t="shared" si="1"/>
        <v/>
      </c>
      <c r="H85" s="41"/>
      <c r="K85" s="7"/>
    </row>
    <row r="86" spans="1:11" s="8" customFormat="1" ht="11.25" x14ac:dyDescent="0.2">
      <c r="A86" s="33">
        <v>74</v>
      </c>
      <c r="B86" s="31" t="s">
        <v>126</v>
      </c>
      <c r="C86" s="34" t="s">
        <v>175</v>
      </c>
      <c r="D86" s="49">
        <v>400</v>
      </c>
      <c r="E86" s="51">
        <v>9.0500000000000007</v>
      </c>
      <c r="F86" s="59"/>
      <c r="G86" s="35" t="str">
        <f t="shared" si="1"/>
        <v/>
      </c>
      <c r="H86" s="41"/>
      <c r="K86" s="7"/>
    </row>
    <row r="87" spans="1:11" s="8" customFormat="1" ht="11.25" x14ac:dyDescent="0.2">
      <c r="A87" s="33">
        <v>75</v>
      </c>
      <c r="B87" s="31" t="s">
        <v>127</v>
      </c>
      <c r="C87" s="34" t="s">
        <v>44</v>
      </c>
      <c r="D87" s="49">
        <v>700</v>
      </c>
      <c r="E87" s="51">
        <v>7.14</v>
      </c>
      <c r="F87" s="59"/>
      <c r="G87" s="35" t="str">
        <f t="shared" si="1"/>
        <v/>
      </c>
      <c r="H87" s="41"/>
      <c r="K87" s="7"/>
    </row>
    <row r="88" spans="1:11" s="8" customFormat="1" ht="22.5" x14ac:dyDescent="0.2">
      <c r="A88" s="33">
        <v>76</v>
      </c>
      <c r="B88" s="31" t="s">
        <v>128</v>
      </c>
      <c r="C88" s="34" t="s">
        <v>174</v>
      </c>
      <c r="D88" s="49">
        <v>1500</v>
      </c>
      <c r="E88" s="51">
        <v>6.08</v>
      </c>
      <c r="F88" s="59"/>
      <c r="G88" s="35" t="str">
        <f t="shared" si="1"/>
        <v/>
      </c>
      <c r="H88" s="41"/>
      <c r="K88" s="7"/>
    </row>
    <row r="89" spans="1:11" s="8" customFormat="1" ht="22.5" x14ac:dyDescent="0.2">
      <c r="A89" s="33">
        <v>77</v>
      </c>
      <c r="B89" s="31" t="s">
        <v>129</v>
      </c>
      <c r="C89" s="34" t="s">
        <v>175</v>
      </c>
      <c r="D89" s="49">
        <v>400</v>
      </c>
      <c r="E89" s="51">
        <v>22.36</v>
      </c>
      <c r="F89" s="59"/>
      <c r="G89" s="35" t="str">
        <f t="shared" si="1"/>
        <v/>
      </c>
      <c r="H89" s="41"/>
      <c r="K89" s="7"/>
    </row>
    <row r="90" spans="1:11" s="8" customFormat="1" ht="11.25" x14ac:dyDescent="0.2">
      <c r="A90" s="33">
        <v>78</v>
      </c>
      <c r="B90" s="31" t="s">
        <v>130</v>
      </c>
      <c r="C90" s="34" t="s">
        <v>175</v>
      </c>
      <c r="D90" s="49">
        <v>300</v>
      </c>
      <c r="E90" s="51">
        <v>7</v>
      </c>
      <c r="F90" s="59"/>
      <c r="G90" s="35" t="str">
        <f t="shared" si="1"/>
        <v/>
      </c>
      <c r="H90" s="41"/>
      <c r="K90" s="7"/>
    </row>
    <row r="91" spans="1:11" s="8" customFormat="1" ht="22.5" x14ac:dyDescent="0.2">
      <c r="A91" s="33">
        <v>79</v>
      </c>
      <c r="B91" s="31" t="s">
        <v>131</v>
      </c>
      <c r="C91" s="34" t="s">
        <v>175</v>
      </c>
      <c r="D91" s="49">
        <v>30</v>
      </c>
      <c r="E91" s="51">
        <v>14.51</v>
      </c>
      <c r="F91" s="59"/>
      <c r="G91" s="35" t="str">
        <f t="shared" si="1"/>
        <v/>
      </c>
      <c r="H91" s="41"/>
      <c r="K91" s="7"/>
    </row>
    <row r="92" spans="1:11" s="8" customFormat="1" ht="22.5" x14ac:dyDescent="0.2">
      <c r="A92" s="33">
        <v>80</v>
      </c>
      <c r="B92" s="31" t="s">
        <v>132</v>
      </c>
      <c r="C92" s="34" t="s">
        <v>44</v>
      </c>
      <c r="D92" s="49">
        <v>300</v>
      </c>
      <c r="E92" s="51">
        <v>8.8000000000000007</v>
      </c>
      <c r="F92" s="59"/>
      <c r="G92" s="35" t="str">
        <f t="shared" si="1"/>
        <v/>
      </c>
      <c r="H92" s="41"/>
      <c r="K92" s="7"/>
    </row>
    <row r="93" spans="1:11" s="8" customFormat="1" ht="22.5" x14ac:dyDescent="0.2">
      <c r="A93" s="33">
        <v>81</v>
      </c>
      <c r="B93" s="31" t="s">
        <v>133</v>
      </c>
      <c r="C93" s="34" t="s">
        <v>44</v>
      </c>
      <c r="D93" s="49">
        <v>300</v>
      </c>
      <c r="E93" s="51">
        <v>4.63</v>
      </c>
      <c r="F93" s="59"/>
      <c r="G93" s="35" t="str">
        <f t="shared" si="1"/>
        <v/>
      </c>
      <c r="H93" s="41"/>
      <c r="K93" s="7"/>
    </row>
    <row r="94" spans="1:11" s="8" customFormat="1" ht="22.5" x14ac:dyDescent="0.2">
      <c r="A94" s="33">
        <v>82</v>
      </c>
      <c r="B94" s="31" t="s">
        <v>134</v>
      </c>
      <c r="C94" s="34" t="s">
        <v>44</v>
      </c>
      <c r="D94" s="49">
        <v>300</v>
      </c>
      <c r="E94" s="51">
        <v>5.3</v>
      </c>
      <c r="F94" s="59"/>
      <c r="G94" s="35" t="str">
        <f t="shared" si="1"/>
        <v/>
      </c>
      <c r="H94" s="41"/>
      <c r="K94" s="7"/>
    </row>
    <row r="95" spans="1:11" s="8" customFormat="1" ht="11.25" x14ac:dyDescent="0.2">
      <c r="A95" s="33">
        <v>83</v>
      </c>
      <c r="B95" s="31" t="s">
        <v>135</v>
      </c>
      <c r="C95" s="34" t="s">
        <v>44</v>
      </c>
      <c r="D95" s="49">
        <v>300</v>
      </c>
      <c r="E95" s="51">
        <v>4.93</v>
      </c>
      <c r="F95" s="59"/>
      <c r="G95" s="35" t="str">
        <f t="shared" si="1"/>
        <v/>
      </c>
      <c r="H95" s="41"/>
      <c r="K95" s="7"/>
    </row>
    <row r="96" spans="1:11" s="8" customFormat="1" ht="33.75" x14ac:dyDescent="0.2">
      <c r="A96" s="33">
        <v>84</v>
      </c>
      <c r="B96" s="31" t="s">
        <v>136</v>
      </c>
      <c r="C96" s="34" t="s">
        <v>44</v>
      </c>
      <c r="D96" s="49">
        <v>300</v>
      </c>
      <c r="E96" s="51">
        <v>8.35</v>
      </c>
      <c r="F96" s="59"/>
      <c r="G96" s="35" t="str">
        <f t="shared" si="1"/>
        <v/>
      </c>
      <c r="H96" s="41"/>
      <c r="K96" s="7"/>
    </row>
    <row r="97" spans="1:11" s="8" customFormat="1" ht="11.25" x14ac:dyDescent="0.2">
      <c r="A97" s="33">
        <v>85</v>
      </c>
      <c r="B97" s="31" t="s">
        <v>137</v>
      </c>
      <c r="C97" s="34" t="s">
        <v>175</v>
      </c>
      <c r="D97" s="49">
        <v>300</v>
      </c>
      <c r="E97" s="51">
        <v>3.45</v>
      </c>
      <c r="F97" s="59"/>
      <c r="G97" s="35" t="str">
        <f t="shared" si="1"/>
        <v/>
      </c>
      <c r="H97" s="41"/>
      <c r="K97" s="7"/>
    </row>
    <row r="98" spans="1:11" s="8" customFormat="1" ht="11.25" x14ac:dyDescent="0.2">
      <c r="A98" s="33">
        <v>86</v>
      </c>
      <c r="B98" s="31" t="s">
        <v>138</v>
      </c>
      <c r="C98" s="34" t="s">
        <v>175</v>
      </c>
      <c r="D98" s="49">
        <v>400</v>
      </c>
      <c r="E98" s="51">
        <v>5.98</v>
      </c>
      <c r="F98" s="59"/>
      <c r="G98" s="35" t="str">
        <f t="shared" si="1"/>
        <v/>
      </c>
      <c r="H98" s="41"/>
      <c r="K98" s="7"/>
    </row>
    <row r="99" spans="1:11" s="8" customFormat="1" ht="22.5" x14ac:dyDescent="0.2">
      <c r="A99" s="33">
        <v>87</v>
      </c>
      <c r="B99" s="31" t="s">
        <v>139</v>
      </c>
      <c r="C99" s="34" t="s">
        <v>44</v>
      </c>
      <c r="D99" s="49">
        <v>150</v>
      </c>
      <c r="E99" s="51">
        <v>4.5</v>
      </c>
      <c r="F99" s="59"/>
      <c r="G99" s="35" t="str">
        <f t="shared" si="1"/>
        <v/>
      </c>
      <c r="H99" s="41"/>
      <c r="K99" s="7"/>
    </row>
    <row r="100" spans="1:11" s="8" customFormat="1" ht="11.25" x14ac:dyDescent="0.2">
      <c r="A100" s="33">
        <v>88</v>
      </c>
      <c r="B100" s="31" t="s">
        <v>140</v>
      </c>
      <c r="C100" s="34" t="s">
        <v>44</v>
      </c>
      <c r="D100" s="49">
        <v>400</v>
      </c>
      <c r="E100" s="51">
        <v>3.44</v>
      </c>
      <c r="F100" s="59"/>
      <c r="G100" s="35" t="str">
        <f t="shared" si="1"/>
        <v/>
      </c>
      <c r="H100" s="41"/>
      <c r="K100" s="7"/>
    </row>
    <row r="101" spans="1:11" s="8" customFormat="1" ht="11.25" x14ac:dyDescent="0.2">
      <c r="A101" s="33">
        <v>89</v>
      </c>
      <c r="B101" s="31" t="s">
        <v>141</v>
      </c>
      <c r="C101" s="34" t="s">
        <v>44</v>
      </c>
      <c r="D101" s="49">
        <v>1000</v>
      </c>
      <c r="E101" s="51">
        <v>1.7</v>
      </c>
      <c r="F101" s="59"/>
      <c r="G101" s="35" t="str">
        <f t="shared" si="1"/>
        <v/>
      </c>
      <c r="H101" s="41"/>
      <c r="K101" s="7"/>
    </row>
    <row r="102" spans="1:11" s="8" customFormat="1" ht="11.25" x14ac:dyDescent="0.2">
      <c r="A102" s="33">
        <v>90</v>
      </c>
      <c r="B102" s="31" t="s">
        <v>142</v>
      </c>
      <c r="C102" s="34" t="s">
        <v>44</v>
      </c>
      <c r="D102" s="49">
        <v>800</v>
      </c>
      <c r="E102" s="51">
        <v>1.83</v>
      </c>
      <c r="F102" s="59"/>
      <c r="G102" s="35" t="str">
        <f t="shared" si="1"/>
        <v/>
      </c>
      <c r="H102" s="41"/>
      <c r="K102" s="7"/>
    </row>
    <row r="103" spans="1:11" s="8" customFormat="1" ht="11.25" x14ac:dyDescent="0.2">
      <c r="A103" s="33">
        <v>91</v>
      </c>
      <c r="B103" s="31" t="s">
        <v>143</v>
      </c>
      <c r="C103" s="34" t="s">
        <v>44</v>
      </c>
      <c r="D103" s="49">
        <v>5000</v>
      </c>
      <c r="E103" s="51">
        <v>1.49</v>
      </c>
      <c r="F103" s="59"/>
      <c r="G103" s="35" t="str">
        <f t="shared" si="1"/>
        <v/>
      </c>
      <c r="H103" s="41"/>
      <c r="K103" s="7"/>
    </row>
    <row r="104" spans="1:11" s="8" customFormat="1" ht="11.25" x14ac:dyDescent="0.2">
      <c r="A104" s="33">
        <v>92</v>
      </c>
      <c r="B104" s="31" t="s">
        <v>144</v>
      </c>
      <c r="C104" s="34" t="s">
        <v>44</v>
      </c>
      <c r="D104" s="49">
        <v>900</v>
      </c>
      <c r="E104" s="51">
        <v>7.07</v>
      </c>
      <c r="F104" s="59"/>
      <c r="G104" s="35" t="str">
        <f t="shared" si="1"/>
        <v/>
      </c>
      <c r="H104" s="41"/>
      <c r="K104" s="7"/>
    </row>
    <row r="105" spans="1:11" s="8" customFormat="1" ht="22.5" x14ac:dyDescent="0.2">
      <c r="A105" s="33">
        <v>93</v>
      </c>
      <c r="B105" s="31" t="s">
        <v>145</v>
      </c>
      <c r="C105" s="34" t="s">
        <v>44</v>
      </c>
      <c r="D105" s="49">
        <v>524</v>
      </c>
      <c r="E105" s="51">
        <v>7.59</v>
      </c>
      <c r="F105" s="59"/>
      <c r="G105" s="35" t="str">
        <f t="shared" si="1"/>
        <v/>
      </c>
      <c r="H105" s="41"/>
      <c r="K105" s="7"/>
    </row>
    <row r="106" spans="1:11" s="8" customFormat="1" ht="22.5" x14ac:dyDescent="0.2">
      <c r="A106" s="33">
        <v>94</v>
      </c>
      <c r="B106" s="31" t="s">
        <v>146</v>
      </c>
      <c r="C106" s="34" t="s">
        <v>44</v>
      </c>
      <c r="D106" s="49">
        <v>600</v>
      </c>
      <c r="E106" s="51">
        <v>1.96</v>
      </c>
      <c r="F106" s="59"/>
      <c r="G106" s="35" t="str">
        <f t="shared" si="1"/>
        <v/>
      </c>
      <c r="H106" s="41"/>
      <c r="K106" s="7"/>
    </row>
    <row r="107" spans="1:11" s="8" customFormat="1" ht="22.5" x14ac:dyDescent="0.2">
      <c r="A107" s="33">
        <v>95</v>
      </c>
      <c r="B107" s="31" t="s">
        <v>147</v>
      </c>
      <c r="C107" s="34" t="s">
        <v>44</v>
      </c>
      <c r="D107" s="49">
        <v>600</v>
      </c>
      <c r="E107" s="51">
        <v>11.67</v>
      </c>
      <c r="F107" s="59"/>
      <c r="G107" s="35" t="str">
        <f t="shared" si="1"/>
        <v/>
      </c>
      <c r="H107" s="41"/>
      <c r="K107" s="7"/>
    </row>
    <row r="108" spans="1:11" s="8" customFormat="1" ht="22.5" x14ac:dyDescent="0.2">
      <c r="A108" s="33">
        <v>96</v>
      </c>
      <c r="B108" s="31" t="s">
        <v>148</v>
      </c>
      <c r="C108" s="34" t="s">
        <v>44</v>
      </c>
      <c r="D108" s="49">
        <v>1050</v>
      </c>
      <c r="E108" s="51">
        <v>8.5299999999999994</v>
      </c>
      <c r="F108" s="59"/>
      <c r="G108" s="35" t="str">
        <f t="shared" si="1"/>
        <v/>
      </c>
      <c r="H108" s="41"/>
      <c r="K108" s="7"/>
    </row>
    <row r="109" spans="1:11" s="8" customFormat="1" ht="11.25" x14ac:dyDescent="0.2">
      <c r="A109" s="33">
        <v>97</v>
      </c>
      <c r="B109" s="31" t="s">
        <v>149</v>
      </c>
      <c r="C109" s="34" t="s">
        <v>44</v>
      </c>
      <c r="D109" s="49">
        <v>300</v>
      </c>
      <c r="E109" s="51">
        <v>8.44</v>
      </c>
      <c r="F109" s="59"/>
      <c r="G109" s="35" t="str">
        <f t="shared" si="1"/>
        <v/>
      </c>
      <c r="H109" s="41"/>
      <c r="K109" s="7"/>
    </row>
    <row r="110" spans="1:11" s="8" customFormat="1" ht="11.25" x14ac:dyDescent="0.2">
      <c r="A110" s="33">
        <v>98</v>
      </c>
      <c r="B110" s="31" t="s">
        <v>150</v>
      </c>
      <c r="C110" s="34" t="s">
        <v>44</v>
      </c>
      <c r="D110" s="49">
        <v>100</v>
      </c>
      <c r="E110" s="51">
        <v>8.15</v>
      </c>
      <c r="F110" s="59"/>
      <c r="G110" s="35" t="str">
        <f t="shared" si="1"/>
        <v/>
      </c>
      <c r="H110" s="41"/>
      <c r="K110" s="7"/>
    </row>
    <row r="111" spans="1:11" s="8" customFormat="1" ht="22.5" x14ac:dyDescent="0.2">
      <c r="A111" s="33">
        <v>99</v>
      </c>
      <c r="B111" s="31" t="s">
        <v>151</v>
      </c>
      <c r="C111" s="34" t="s">
        <v>44</v>
      </c>
      <c r="D111" s="49">
        <v>400</v>
      </c>
      <c r="E111" s="51">
        <v>8.17</v>
      </c>
      <c r="F111" s="59"/>
      <c r="G111" s="35" t="str">
        <f t="shared" si="1"/>
        <v/>
      </c>
      <c r="H111" s="41"/>
      <c r="K111" s="7"/>
    </row>
    <row r="112" spans="1:11" s="8" customFormat="1" ht="22.5" x14ac:dyDescent="0.2">
      <c r="A112" s="33">
        <v>100</v>
      </c>
      <c r="B112" s="31" t="s">
        <v>152</v>
      </c>
      <c r="C112" s="34" t="s">
        <v>175</v>
      </c>
      <c r="D112" s="49">
        <v>300</v>
      </c>
      <c r="E112" s="51">
        <v>43.52</v>
      </c>
      <c r="F112" s="59"/>
      <c r="G112" s="35" t="str">
        <f t="shared" si="1"/>
        <v/>
      </c>
      <c r="H112" s="41"/>
      <c r="K112" s="7"/>
    </row>
    <row r="113" spans="1:11" s="8" customFormat="1" ht="11.25" x14ac:dyDescent="0.2">
      <c r="A113" s="33">
        <v>101</v>
      </c>
      <c r="B113" s="31" t="s">
        <v>153</v>
      </c>
      <c r="C113" s="34" t="s">
        <v>175</v>
      </c>
      <c r="D113" s="49">
        <v>150</v>
      </c>
      <c r="E113" s="51">
        <v>4.28</v>
      </c>
      <c r="F113" s="59"/>
      <c r="G113" s="35" t="str">
        <f t="shared" si="1"/>
        <v/>
      </c>
      <c r="H113" s="41"/>
      <c r="K113" s="7"/>
    </row>
    <row r="114" spans="1:11" s="8" customFormat="1" ht="11.25" x14ac:dyDescent="0.2">
      <c r="A114" s="33">
        <v>102</v>
      </c>
      <c r="B114" s="31" t="s">
        <v>154</v>
      </c>
      <c r="C114" s="34" t="s">
        <v>175</v>
      </c>
      <c r="D114" s="49">
        <v>350</v>
      </c>
      <c r="E114" s="51">
        <v>8.8800000000000008</v>
      </c>
      <c r="F114" s="59"/>
      <c r="G114" s="35" t="str">
        <f t="shared" si="1"/>
        <v/>
      </c>
      <c r="H114" s="41"/>
      <c r="K114" s="7"/>
    </row>
    <row r="115" spans="1:11" s="8" customFormat="1" ht="11.25" x14ac:dyDescent="0.2">
      <c r="A115" s="33">
        <v>103</v>
      </c>
      <c r="B115" s="31" t="s">
        <v>155</v>
      </c>
      <c r="C115" s="34" t="s">
        <v>175</v>
      </c>
      <c r="D115" s="49">
        <v>655</v>
      </c>
      <c r="E115" s="51">
        <v>27.6</v>
      </c>
      <c r="F115" s="59"/>
      <c r="G115" s="35" t="str">
        <f t="shared" si="1"/>
        <v/>
      </c>
      <c r="H115" s="41"/>
      <c r="K115" s="7"/>
    </row>
    <row r="116" spans="1:11" s="8" customFormat="1" ht="22.5" x14ac:dyDescent="0.2">
      <c r="A116" s="33">
        <v>104</v>
      </c>
      <c r="B116" s="31" t="s">
        <v>156</v>
      </c>
      <c r="C116" s="34" t="s">
        <v>175</v>
      </c>
      <c r="D116" s="49">
        <v>300</v>
      </c>
      <c r="E116" s="51">
        <v>40.119999999999997</v>
      </c>
      <c r="F116" s="59"/>
      <c r="G116" s="35" t="str">
        <f t="shared" si="1"/>
        <v/>
      </c>
      <c r="H116" s="41"/>
      <c r="K116" s="7"/>
    </row>
    <row r="117" spans="1:11" s="8" customFormat="1" ht="33.75" x14ac:dyDescent="0.2">
      <c r="A117" s="33">
        <v>105</v>
      </c>
      <c r="B117" s="31" t="s">
        <v>157</v>
      </c>
      <c r="C117" s="34" t="s">
        <v>44</v>
      </c>
      <c r="D117" s="49">
        <v>620</v>
      </c>
      <c r="E117" s="51">
        <v>8.51</v>
      </c>
      <c r="F117" s="59"/>
      <c r="G117" s="35" t="str">
        <f t="shared" si="1"/>
        <v/>
      </c>
      <c r="H117" s="41"/>
      <c r="K117" s="7"/>
    </row>
    <row r="118" spans="1:11" s="8" customFormat="1" ht="22.5" x14ac:dyDescent="0.2">
      <c r="A118" s="33">
        <v>106</v>
      </c>
      <c r="B118" s="31" t="s">
        <v>158</v>
      </c>
      <c r="C118" s="34" t="s">
        <v>44</v>
      </c>
      <c r="D118" s="49">
        <v>700</v>
      </c>
      <c r="E118" s="51">
        <v>8.5</v>
      </c>
      <c r="F118" s="59"/>
      <c r="G118" s="35" t="str">
        <f t="shared" si="1"/>
        <v/>
      </c>
      <c r="H118" s="41"/>
      <c r="K118" s="7"/>
    </row>
    <row r="119" spans="1:11" s="8" customFormat="1" ht="11.25" x14ac:dyDescent="0.2">
      <c r="A119" s="33">
        <v>107</v>
      </c>
      <c r="B119" s="31" t="s">
        <v>159</v>
      </c>
      <c r="C119" s="34" t="s">
        <v>44</v>
      </c>
      <c r="D119" s="49">
        <v>100</v>
      </c>
      <c r="E119" s="51">
        <v>2.98</v>
      </c>
      <c r="F119" s="59"/>
      <c r="G119" s="35" t="str">
        <f t="shared" si="1"/>
        <v/>
      </c>
      <c r="H119" s="41"/>
      <c r="K119" s="7"/>
    </row>
    <row r="120" spans="1:11" s="8" customFormat="1" ht="11.25" x14ac:dyDescent="0.2">
      <c r="A120" s="33">
        <v>108</v>
      </c>
      <c r="B120" s="31" t="s">
        <v>160</v>
      </c>
      <c r="C120" s="34" t="s">
        <v>44</v>
      </c>
      <c r="D120" s="49">
        <v>60</v>
      </c>
      <c r="E120" s="51">
        <v>7.01</v>
      </c>
      <c r="F120" s="59"/>
      <c r="G120" s="35" t="str">
        <f t="shared" si="1"/>
        <v/>
      </c>
      <c r="H120" s="41"/>
      <c r="K120" s="7"/>
    </row>
    <row r="121" spans="1:11" s="8" customFormat="1" ht="11.25" x14ac:dyDescent="0.2">
      <c r="A121" s="33">
        <v>109</v>
      </c>
      <c r="B121" s="31" t="s">
        <v>161</v>
      </c>
      <c r="C121" s="34" t="s">
        <v>44</v>
      </c>
      <c r="D121" s="49">
        <v>500</v>
      </c>
      <c r="E121" s="51">
        <v>1.82</v>
      </c>
      <c r="F121" s="59"/>
      <c r="G121" s="35" t="str">
        <f t="shared" si="1"/>
        <v/>
      </c>
      <c r="H121" s="41"/>
      <c r="K121" s="7"/>
    </row>
    <row r="122" spans="1:11" s="8" customFormat="1" ht="11.25" x14ac:dyDescent="0.2">
      <c r="A122" s="33">
        <v>110</v>
      </c>
      <c r="B122" s="31" t="s">
        <v>162</v>
      </c>
      <c r="C122" s="34" t="s">
        <v>44</v>
      </c>
      <c r="D122" s="49">
        <v>60</v>
      </c>
      <c r="E122" s="51">
        <v>6.68</v>
      </c>
      <c r="F122" s="59"/>
      <c r="G122" s="35" t="str">
        <f t="shared" si="1"/>
        <v/>
      </c>
      <c r="H122" s="41"/>
      <c r="K122" s="7"/>
    </row>
    <row r="123" spans="1:11" s="8" customFormat="1" ht="11.25" x14ac:dyDescent="0.2">
      <c r="A123" s="33">
        <v>111</v>
      </c>
      <c r="B123" s="31" t="s">
        <v>163</v>
      </c>
      <c r="C123" s="34" t="s">
        <v>44</v>
      </c>
      <c r="D123" s="49">
        <v>60</v>
      </c>
      <c r="E123" s="51">
        <v>8.66</v>
      </c>
      <c r="F123" s="59"/>
      <c r="G123" s="35" t="str">
        <f t="shared" si="1"/>
        <v/>
      </c>
      <c r="H123" s="41"/>
      <c r="K123" s="7"/>
    </row>
    <row r="124" spans="1:11" s="8" customFormat="1" ht="11.25" x14ac:dyDescent="0.2">
      <c r="A124" s="33">
        <v>112</v>
      </c>
      <c r="B124" s="31" t="s">
        <v>164</v>
      </c>
      <c r="C124" s="34" t="s">
        <v>44</v>
      </c>
      <c r="D124" s="49">
        <v>60</v>
      </c>
      <c r="E124" s="51">
        <v>8.74</v>
      </c>
      <c r="F124" s="59"/>
      <c r="G124" s="35" t="str">
        <f t="shared" si="1"/>
        <v/>
      </c>
      <c r="H124" s="41"/>
      <c r="K124" s="7"/>
    </row>
    <row r="125" spans="1:11" s="8" customFormat="1" ht="11.25" x14ac:dyDescent="0.2">
      <c r="A125" s="33">
        <v>113</v>
      </c>
      <c r="B125" s="31" t="s">
        <v>165</v>
      </c>
      <c r="C125" s="34" t="s">
        <v>44</v>
      </c>
      <c r="D125" s="49">
        <v>344</v>
      </c>
      <c r="E125" s="51">
        <v>5.64</v>
      </c>
      <c r="F125" s="59"/>
      <c r="G125" s="35" t="str">
        <f t="shared" si="1"/>
        <v/>
      </c>
      <c r="H125" s="41"/>
      <c r="K125" s="7"/>
    </row>
    <row r="126" spans="1:11" s="8" customFormat="1" ht="11.25" x14ac:dyDescent="0.2">
      <c r="A126" s="33">
        <v>114</v>
      </c>
      <c r="B126" s="31" t="s">
        <v>166</v>
      </c>
      <c r="C126" s="34" t="s">
        <v>44</v>
      </c>
      <c r="D126" s="49">
        <v>344</v>
      </c>
      <c r="E126" s="51">
        <v>7.15</v>
      </c>
      <c r="F126" s="59"/>
      <c r="G126" s="35" t="str">
        <f t="shared" si="1"/>
        <v/>
      </c>
      <c r="H126" s="41"/>
      <c r="K126" s="7"/>
    </row>
    <row r="127" spans="1:11" s="8" customFormat="1" ht="11.25" x14ac:dyDescent="0.2">
      <c r="A127" s="33">
        <v>115</v>
      </c>
      <c r="B127" s="31" t="s">
        <v>167</v>
      </c>
      <c r="C127" s="34" t="s">
        <v>44</v>
      </c>
      <c r="D127" s="49">
        <v>344</v>
      </c>
      <c r="E127" s="51">
        <v>7</v>
      </c>
      <c r="F127" s="59"/>
      <c r="G127" s="35" t="str">
        <f t="shared" si="1"/>
        <v/>
      </c>
      <c r="H127" s="41"/>
      <c r="K127" s="7"/>
    </row>
    <row r="128" spans="1:11" s="8" customFormat="1" ht="11.25" x14ac:dyDescent="0.2">
      <c r="A128" s="33">
        <v>116</v>
      </c>
      <c r="B128" s="31" t="s">
        <v>168</v>
      </c>
      <c r="C128" s="34" t="s">
        <v>175</v>
      </c>
      <c r="D128" s="49">
        <v>400</v>
      </c>
      <c r="E128" s="51">
        <v>6.27</v>
      </c>
      <c r="F128" s="59"/>
      <c r="G128" s="35" t="str">
        <f t="shared" si="1"/>
        <v/>
      </c>
      <c r="H128" s="41"/>
      <c r="K128" s="7"/>
    </row>
    <row r="129" spans="1:11" s="8" customFormat="1" ht="11.25" x14ac:dyDescent="0.2">
      <c r="A129" s="33">
        <v>117</v>
      </c>
      <c r="B129" s="31" t="s">
        <v>169</v>
      </c>
      <c r="C129" s="34" t="s">
        <v>44</v>
      </c>
      <c r="D129" s="49">
        <v>24</v>
      </c>
      <c r="E129" s="51">
        <v>152.16</v>
      </c>
      <c r="F129" s="59"/>
      <c r="G129" s="35" t="str">
        <f t="shared" si="1"/>
        <v/>
      </c>
      <c r="H129" s="41"/>
      <c r="K129" s="7"/>
    </row>
    <row r="130" spans="1:11" s="8" customFormat="1" ht="11.25" x14ac:dyDescent="0.2">
      <c r="A130" s="33">
        <v>118</v>
      </c>
      <c r="B130" s="31" t="s">
        <v>170</v>
      </c>
      <c r="C130" s="34" t="s">
        <v>44</v>
      </c>
      <c r="D130" s="49">
        <v>150</v>
      </c>
      <c r="E130" s="51">
        <v>6.24</v>
      </c>
      <c r="F130" s="59"/>
      <c r="G130" s="35" t="str">
        <f t="shared" si="1"/>
        <v/>
      </c>
      <c r="H130" s="41"/>
      <c r="K130" s="7"/>
    </row>
    <row r="131" spans="1:11" s="8" customFormat="1" ht="11.25" x14ac:dyDescent="0.2">
      <c r="A131" s="33">
        <v>119</v>
      </c>
      <c r="B131" s="31" t="s">
        <v>171</v>
      </c>
      <c r="C131" s="34" t="s">
        <v>175</v>
      </c>
      <c r="D131" s="49">
        <v>600</v>
      </c>
      <c r="E131" s="51">
        <v>14.79</v>
      </c>
      <c r="F131" s="59"/>
      <c r="G131" s="35" t="str">
        <f t="shared" si="1"/>
        <v/>
      </c>
      <c r="H131" s="41"/>
      <c r="K131" s="7"/>
    </row>
    <row r="132" spans="1:11" s="8" customFormat="1" ht="11.25" x14ac:dyDescent="0.2">
      <c r="A132" s="33">
        <v>120</v>
      </c>
      <c r="B132" s="31" t="s">
        <v>172</v>
      </c>
      <c r="C132" s="34" t="s">
        <v>44</v>
      </c>
      <c r="D132" s="49">
        <v>200</v>
      </c>
      <c r="E132" s="51">
        <v>5.04</v>
      </c>
      <c r="F132" s="59"/>
      <c r="G132" s="35" t="str">
        <f t="shared" si="1"/>
        <v/>
      </c>
      <c r="H132" s="41"/>
      <c r="K132" s="7"/>
    </row>
    <row r="133" spans="1:11" s="8" customFormat="1" ht="33.75" x14ac:dyDescent="0.2">
      <c r="A133" s="33">
        <v>121</v>
      </c>
      <c r="B133" s="31" t="s">
        <v>173</v>
      </c>
      <c r="C133" s="34" t="s">
        <v>44</v>
      </c>
      <c r="D133" s="49">
        <v>150</v>
      </c>
      <c r="E133" s="51">
        <v>6.94</v>
      </c>
      <c r="F133" s="59"/>
      <c r="G133" s="35" t="str">
        <f t="shared" si="1"/>
        <v/>
      </c>
      <c r="H133" s="41"/>
      <c r="K133" s="7"/>
    </row>
    <row r="134" spans="1:11" s="27" customFormat="1" ht="9" x14ac:dyDescent="0.2">
      <c r="A134" s="37"/>
      <c r="E134" s="47"/>
      <c r="F134" s="63" t="s">
        <v>27</v>
      </c>
      <c r="G134" s="64"/>
      <c r="H134" s="42"/>
    </row>
    <row r="135" spans="1:11" ht="14.25" customHeight="1" x14ac:dyDescent="0.2">
      <c r="F135" s="65" t="str">
        <f>IF(SUM(G13:G133)=0,"",SUM(G13:G133))</f>
        <v/>
      </c>
      <c r="G135" s="66"/>
      <c r="H135" s="43"/>
    </row>
    <row r="136" spans="1:11" s="38" customFormat="1" ht="9" x14ac:dyDescent="0.2">
      <c r="A136" s="60" t="str">
        <f>" - "&amp;Dados!B23</f>
        <v xml:space="preserve"> - A entrega do presente objeto será de acordo com a necessidade da Secretaria e seus setores, conforme pedido do Responsável.</v>
      </c>
      <c r="B136" s="60"/>
      <c r="C136" s="60"/>
      <c r="D136" s="60"/>
      <c r="E136" s="60"/>
      <c r="F136" s="60"/>
      <c r="G136" s="60"/>
      <c r="H136" s="44"/>
    </row>
    <row r="137" spans="1:11" s="38" customFormat="1" ht="23.25" customHeight="1" x14ac:dyDescent="0.2">
      <c r="A137" s="60" t="str">
        <f>" - "&amp;Dados!B24</f>
        <v xml:space="preserve"> - A entrega do presente objeto ocorrerá na Secretaria Municipal de Desenvolvimento Social localizado Rodovia RJ 148 34 und 02, depósito, Asa Sul, Sumidouro, no horário das 09:00 às 16:00 horas.</v>
      </c>
      <c r="B137" s="60"/>
      <c r="C137" s="60"/>
      <c r="D137" s="60"/>
      <c r="E137" s="60"/>
      <c r="F137" s="60"/>
      <c r="G137" s="60"/>
      <c r="H137" s="44"/>
    </row>
    <row r="138" spans="1:11" s="38" customFormat="1" ht="23.25" customHeight="1" x14ac:dyDescent="0.2">
      <c r="A138" s="60" t="str">
        <f>" - "&amp;Dados!B25</f>
        <v xml:space="preserve"> - O pagamento do objeto de que trata o PREGÃO ELETRÔNICO 025/2023, será efetuado pela Tesouraria da Secretaria Municipal de Desenvolvimento Social de Sumidouro.</v>
      </c>
      <c r="B138" s="60"/>
      <c r="C138" s="60"/>
      <c r="D138" s="60"/>
      <c r="E138" s="60"/>
      <c r="F138" s="60"/>
      <c r="G138" s="60"/>
      <c r="H138" s="44"/>
    </row>
    <row r="139" spans="1:11" s="27" customFormat="1" ht="9" x14ac:dyDescent="0.2">
      <c r="A139" s="60" t="str">
        <f>" - "&amp;Dados!B26</f>
        <v xml:space="preserve"> - Proposta válida por 60 (sessenta) dias</v>
      </c>
      <c r="B139" s="60"/>
      <c r="C139" s="60"/>
      <c r="D139" s="60"/>
      <c r="E139" s="60"/>
      <c r="F139" s="60"/>
      <c r="G139" s="60"/>
      <c r="H139" s="42"/>
    </row>
    <row r="140" spans="1:11" ht="21" customHeight="1" x14ac:dyDescent="0.2">
      <c r="A140" s="60" t="str">
        <f>" - "&amp;Dados!B28</f>
        <v xml:space="preserve"> - A Licitante poderá apresentar prospecto, ficha técnica ou outros documentos com informações que permitam a melhor identificação e qualificação do(s) item(ns) licitado(s);</v>
      </c>
      <c r="B140" s="60"/>
      <c r="C140" s="60"/>
      <c r="D140" s="60"/>
      <c r="E140" s="60"/>
      <c r="F140" s="60"/>
      <c r="G140" s="60"/>
      <c r="H140" s="45"/>
    </row>
    <row r="141" spans="1:11" ht="21.75" customHeight="1" x14ac:dyDescent="0.2">
      <c r="A141" s="60" t="str">
        <f>" - "&amp;Dados!B29</f>
        <v xml:space="preserve"> - A proposta de preços ajustada ao lance final deverá conter o valor numérico dos preços unitários e totais, não podendo exceder o valor do lance final;</v>
      </c>
      <c r="B141" s="60"/>
      <c r="C141" s="60"/>
      <c r="D141" s="60"/>
      <c r="E141" s="60"/>
      <c r="F141" s="60"/>
      <c r="G141" s="60"/>
      <c r="H141" s="45"/>
    </row>
    <row r="142" spans="1:11" ht="21.75" customHeight="1" x14ac:dyDescent="0.2">
      <c r="A142" s="60" t="str">
        <f>" - "&amp;Dados!B30</f>
        <v xml:space="preserve"> - Quando da atualização da proposta de preço, o licitante deverá atualizar observando os valores unitários e globais os quais deverão ser menores ou iguais aos valores máximos/referência expressos no Anexo II - termo de referência;</v>
      </c>
      <c r="B142" s="60"/>
      <c r="C142" s="60"/>
      <c r="D142" s="60"/>
      <c r="E142" s="60"/>
      <c r="F142" s="60"/>
      <c r="G142" s="60"/>
      <c r="H142" s="45"/>
    </row>
    <row r="143" spans="1:11" ht="21.75" customHeight="1" x14ac:dyDescent="0.2">
      <c r="A143" s="60" t="str">
        <f>" - "&amp;Dados!B31</f>
        <v xml:space="preserve"> - O preço proposto deve compreender todas as despesas concernentes ao fornecimento do (s) material (is), bem como Impostos, Tributos, Frete, Contratação de Pessoal, entre outros, que deverão correr totalmente por conta da Empresa vencedora;</v>
      </c>
      <c r="B143" s="60"/>
      <c r="C143" s="60"/>
      <c r="D143" s="60"/>
      <c r="E143" s="60"/>
      <c r="F143" s="60"/>
      <c r="G143" s="60"/>
      <c r="H143" s="45"/>
    </row>
    <row r="144" spans="1:11" ht="21.75" customHeight="1" x14ac:dyDescent="0.2">
      <c r="A144" s="60" t="str">
        <f>" - "&amp;Dados!B32</f>
        <v xml:space="preserve"> - Declaramos para todos os efeitos legais que, ao apresentar esta proposta, com os preços e prazos acima indicados, estamos de pleno acordo com as condições gerais e especiais estabelecidas para esta licitação, as quais nos submetemos incondicional e integralmente;</v>
      </c>
      <c r="B144" s="60"/>
      <c r="C144" s="60"/>
      <c r="D144" s="60"/>
      <c r="E144" s="60"/>
      <c r="F144" s="60"/>
      <c r="G144" s="60"/>
      <c r="H144" s="45"/>
    </row>
    <row r="145" spans="1:8" ht="21.75" customHeight="1" x14ac:dyDescent="0.2">
      <c r="A145" s="60" t="str">
        <f>" - "&amp;Dados!B33</f>
        <v xml:space="preserve"> - Declaramos que até a presente data inexistem fatos impeditivos a participação desta empresa ao presente certame licitatório, ciente da obrigatoriedade de declarar ocorrências posteriores;</v>
      </c>
      <c r="B145" s="60"/>
      <c r="C145" s="60"/>
      <c r="D145" s="60"/>
      <c r="E145" s="60"/>
      <c r="F145" s="60"/>
      <c r="G145" s="60"/>
      <c r="H145" s="45"/>
    </row>
    <row r="146" spans="1:8" ht="30" customHeight="1" x14ac:dyDescent="0.2">
      <c r="A146" s="60" t="str">
        <f>" - "&amp;Dados!B34</f>
        <v xml:space="preserve"> - Declaramos que não possuímos em nosso quadro funcional servidor público ou dirigente de órgão ou entidade contratante ou responsável pela licitação, conforme art.9 da lei 8.666/93, e não possuímos em nosso quadro societário servidor público da ativa, ou empregado de empresa pública ou de sociedade de economia mista;</v>
      </c>
      <c r="B146" s="60"/>
      <c r="C146" s="60"/>
      <c r="D146" s="60"/>
      <c r="E146" s="60"/>
      <c r="F146" s="60"/>
      <c r="G146" s="60"/>
    </row>
    <row r="147" spans="1:8" ht="25.5" customHeight="1" x14ac:dyDescent="0.2">
      <c r="A147" s="60" t="str">
        <f>" - "&amp;Dados!B35</f>
        <v xml:space="preserve"> - Declaramos, ainda, sob as penas da lei, que não estamos cumprindo pena de inidoneidade para licitar e contratar com a Administração Pública, em qualquer de suas esferas Federal, Estadual e Municipal, inclusive no Distrito Federal, conforme art. 97 da Lei nº. 8.666/93.</v>
      </c>
      <c r="B147" s="60"/>
      <c r="C147" s="60"/>
      <c r="D147" s="60"/>
      <c r="E147" s="60"/>
      <c r="F147" s="60"/>
      <c r="G147" s="60"/>
    </row>
  </sheetData>
  <sheetProtection algorithmName="SHA-512" hashValue="yMLnfKBydzhGOCAASpS6NnwxBkR49CcDN/iANKTMxhGuaqEj4VYSshQzqwWPx4IhaN98lQPZqDgN/pokP9h+Lg==" saltValue="8kW8snTCItwX+kmRpZELYg==" spinCount="100000" sheet="1" objects="1" scenarios="1"/>
  <autoFilter ref="A11:G147" xr:uid="{00000000-0009-0000-0000-000000000000}"/>
  <mergeCells count="23">
    <mergeCell ref="A146:G146"/>
    <mergeCell ref="A147:G147"/>
    <mergeCell ref="A140:G140"/>
    <mergeCell ref="A141:G141"/>
    <mergeCell ref="A142:G142"/>
    <mergeCell ref="A143:G143"/>
    <mergeCell ref="A144:G144"/>
    <mergeCell ref="A145:G145"/>
    <mergeCell ref="C6:D6"/>
    <mergeCell ref="E6:F6"/>
    <mergeCell ref="A2:G2"/>
    <mergeCell ref="A3:G3"/>
    <mergeCell ref="A4:G4"/>
    <mergeCell ref="A5:G5"/>
    <mergeCell ref="A136:G136"/>
    <mergeCell ref="A137:G137"/>
    <mergeCell ref="A138:G138"/>
    <mergeCell ref="B8:G8"/>
    <mergeCell ref="A139:G139"/>
    <mergeCell ref="B9:G9"/>
    <mergeCell ref="F134:G134"/>
    <mergeCell ref="F135:G135"/>
    <mergeCell ref="D10:G10"/>
  </mergeCells>
  <phoneticPr fontId="0" type="noConversion"/>
  <conditionalFormatting sqref="F134">
    <cfRule type="expression" dxfId="11" priority="1" stopIfTrue="1">
      <formula>IF($J134="Empate",IF(H134=1,TRUE(),FALSE()),FALSE())</formula>
    </cfRule>
    <cfRule type="expression" dxfId="10" priority="2" stopIfTrue="1">
      <formula>IF(H134="&gt;",FALSE(),IF(H134&gt;0,TRUE(),FALSE()))</formula>
    </cfRule>
    <cfRule type="expression" dxfId="9" priority="3" stopIfTrue="1">
      <formula>IF(H134="&gt;",TRUE(),FALSE())</formula>
    </cfRule>
  </conditionalFormatting>
  <conditionalFormatting sqref="F135">
    <cfRule type="expression" dxfId="8" priority="4" stopIfTrue="1">
      <formula>IF($J134="OK",IF(H134=1,TRUE(),FALSE()),FALSE())</formula>
    </cfRule>
    <cfRule type="expression" dxfId="7" priority="5" stopIfTrue="1">
      <formula>IF($J134="Empate",IF(H134=1,TRUE(),FALSE()),FALSE())</formula>
    </cfRule>
    <cfRule type="expression" dxfId="6" priority="6" stopIfTrue="1">
      <formula>IF($J134="Empate",IF(H134=2,TRUE(),FALSE()),FALSE())</formula>
    </cfRule>
  </conditionalFormatting>
  <conditionalFormatting sqref="F13:F133">
    <cfRule type="cellIs" dxfId="5" priority="11" stopIfTrue="1" operator="equal">
      <formula>""</formula>
    </cfRule>
  </conditionalFormatting>
  <conditionalFormatting sqref="D13:D133">
    <cfRule type="expression" priority="12" stopIfTrue="1">
      <formula>$A13</formula>
    </cfRule>
  </conditionalFormatting>
  <conditionalFormatting sqref="B10">
    <cfRule type="cellIs" dxfId="4" priority="8" stopIfTrue="1" operator="equal">
      <formula>$G$1</formula>
    </cfRule>
  </conditionalFormatting>
  <conditionalFormatting sqref="B8:G9">
    <cfRule type="cellIs" dxfId="3" priority="9" stopIfTrue="1" operator="equal">
      <formula>$J$1</formula>
    </cfRule>
  </conditionalFormatting>
  <conditionalFormatting sqref="B13:B133">
    <cfRule type="expression" dxfId="2" priority="10" stopIfTrue="1">
      <formula>IF(#REF!=1,IF(#REF!=0,1,0),0)</formula>
    </cfRule>
  </conditionalFormatting>
  <conditionalFormatting sqref="D10:G10">
    <cfRule type="cellIs" dxfId="1" priority="24" stopIfTrue="1" operator="equal">
      <formula>$E$1</formula>
    </cfRule>
  </conditionalFormatting>
  <conditionalFormatting sqref="G13:G133">
    <cfRule type="expression" dxfId="0" priority="25" stopIfTrue="1">
      <formula>IF(ISTEXT(F13),FALSE(),IF(F13&gt;E13,TRUE(),FALSE()))</formula>
    </cfRule>
  </conditionalFormatting>
  <printOptions horizontalCentered="1"/>
  <pageMargins left="0.51181102362204722" right="0.31496062992125984" top="0.39370078740157483" bottom="1.0236220472440944" header="0.51181102362204722" footer="0.55118110236220474"/>
  <pageSetup paperSize="9" scale="93" fitToHeight="20" orientation="portrait" r:id="rId1"/>
  <headerFooter alignWithMargins="0">
    <oddHeader>&amp;R&amp;"Arial,Negrito"&amp;6Página &amp;P de &amp;N.</oddHeader>
    <oddFooter>&amp;C
____________________________________
Assinatura e Carimbo</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Plan2"/>
  <dimension ref="A1:IV35"/>
  <sheetViews>
    <sheetView workbookViewId="0">
      <selection activeCell="B4" sqref="B4"/>
    </sheetView>
  </sheetViews>
  <sheetFormatPr defaultRowHeight="12.75" x14ac:dyDescent="0.2"/>
  <cols>
    <col min="1" max="1" width="15" customWidth="1"/>
    <col min="2" max="2" width="51.85546875" customWidth="1"/>
    <col min="3" max="5" width="31.140625" customWidth="1"/>
    <col min="6" max="8" width="14" customWidth="1"/>
    <col min="9" max="9" width="19.28515625" customWidth="1"/>
    <col min="10" max="13" width="14.5703125" customWidth="1"/>
    <col min="14" max="15" width="9.28515625" customWidth="1"/>
  </cols>
  <sheetData>
    <row r="1" spans="1:7" x14ac:dyDescent="0.2">
      <c r="A1" s="16" t="s">
        <v>9</v>
      </c>
      <c r="B1" s="5" t="s">
        <v>176</v>
      </c>
      <c r="E1" s="4"/>
      <c r="F1" s="4"/>
      <c r="G1" s="4"/>
    </row>
    <row r="2" spans="1:7" x14ac:dyDescent="0.2">
      <c r="A2" s="16" t="s">
        <v>10</v>
      </c>
      <c r="B2" s="5" t="s">
        <v>177</v>
      </c>
      <c r="E2" s="4"/>
      <c r="F2" s="4"/>
      <c r="G2" s="4"/>
    </row>
    <row r="3" spans="1:7" x14ac:dyDescent="0.2">
      <c r="A3" s="16" t="s">
        <v>11</v>
      </c>
      <c r="B3" s="5" t="s">
        <v>181</v>
      </c>
      <c r="C3" s="5"/>
      <c r="E3" s="55"/>
      <c r="F3" s="4"/>
      <c r="G3" s="4"/>
    </row>
    <row r="4" spans="1:7" x14ac:dyDescent="0.2">
      <c r="A4" s="16" t="s">
        <v>12</v>
      </c>
      <c r="B4" s="5" t="s">
        <v>182</v>
      </c>
      <c r="C4" s="5"/>
      <c r="E4" s="55"/>
      <c r="F4" s="4"/>
      <c r="G4" s="4"/>
    </row>
    <row r="5" spans="1:7" x14ac:dyDescent="0.2">
      <c r="A5" s="16" t="s">
        <v>13</v>
      </c>
      <c r="B5" s="5" t="s">
        <v>50</v>
      </c>
      <c r="C5" s="5"/>
      <c r="E5" s="55"/>
      <c r="F5" s="4"/>
      <c r="G5" s="4"/>
    </row>
    <row r="6" spans="1:7" x14ac:dyDescent="0.2">
      <c r="A6" s="16" t="s">
        <v>31</v>
      </c>
      <c r="B6" s="12" t="s">
        <v>51</v>
      </c>
      <c r="C6" s="5"/>
      <c r="E6" s="55"/>
      <c r="F6" s="4"/>
      <c r="G6" s="4"/>
    </row>
    <row r="7" spans="1:7" x14ac:dyDescent="0.2">
      <c r="A7" s="16" t="s">
        <v>14</v>
      </c>
      <c r="B7" s="5" t="s">
        <v>30</v>
      </c>
      <c r="C7" s="5"/>
      <c r="E7" s="55"/>
      <c r="F7" s="4"/>
      <c r="G7" s="4"/>
    </row>
    <row r="8" spans="1:7" x14ac:dyDescent="0.2">
      <c r="A8" s="25" t="s">
        <v>23</v>
      </c>
      <c r="B8" s="48">
        <v>490504.05999999994</v>
      </c>
      <c r="C8" s="5"/>
      <c r="E8" s="55"/>
      <c r="F8" s="4"/>
      <c r="G8" s="4"/>
    </row>
    <row r="9" spans="1:7" x14ac:dyDescent="0.2">
      <c r="A9" s="17" t="s">
        <v>0</v>
      </c>
      <c r="E9" s="4"/>
      <c r="F9" s="4"/>
      <c r="G9" s="4"/>
    </row>
    <row r="10" spans="1:7" x14ac:dyDescent="0.2">
      <c r="A10" s="18" t="s">
        <v>2</v>
      </c>
      <c r="E10" s="4"/>
      <c r="F10" s="4"/>
      <c r="G10" s="4"/>
    </row>
    <row r="11" spans="1:7" x14ac:dyDescent="0.2">
      <c r="A11" s="19" t="s">
        <v>8</v>
      </c>
      <c r="E11" s="4"/>
      <c r="F11" s="4"/>
      <c r="G11" s="4"/>
    </row>
    <row r="12" spans="1:7" x14ac:dyDescent="0.2">
      <c r="A12" s="18" t="s">
        <v>20</v>
      </c>
      <c r="E12" s="4"/>
      <c r="F12" s="4"/>
      <c r="G12" s="4"/>
    </row>
    <row r="13" spans="1:7" x14ac:dyDescent="0.2">
      <c r="A13" s="18" t="s">
        <v>24</v>
      </c>
      <c r="E13" s="4"/>
      <c r="F13" s="4"/>
      <c r="G13" s="4"/>
    </row>
    <row r="14" spans="1:7" x14ac:dyDescent="0.2">
      <c r="A14" s="57" t="s">
        <v>33</v>
      </c>
      <c r="E14" s="4"/>
      <c r="F14" s="4"/>
      <c r="G14" s="4"/>
    </row>
    <row r="15" spans="1:7" x14ac:dyDescent="0.2">
      <c r="A15" s="57" t="s">
        <v>34</v>
      </c>
      <c r="E15" s="4"/>
      <c r="F15" s="4"/>
      <c r="G15" s="4"/>
    </row>
    <row r="16" spans="1:7" x14ac:dyDescent="0.2">
      <c r="A16" s="57" t="s">
        <v>35</v>
      </c>
      <c r="B16" s="24"/>
      <c r="E16" s="24"/>
      <c r="F16" s="4"/>
      <c r="G16" s="4"/>
    </row>
    <row r="17" spans="1:256" s="23" customFormat="1" x14ac:dyDescent="0.2">
      <c r="A17" s="22" t="s">
        <v>21</v>
      </c>
      <c r="B17" s="58" t="s">
        <v>46</v>
      </c>
      <c r="C17" s="24" t="s">
        <v>47</v>
      </c>
      <c r="D17" s="24" t="s">
        <v>48</v>
      </c>
      <c r="E17" s="56" t="s">
        <v>49</v>
      </c>
      <c r="F17" s="24"/>
      <c r="G17" s="24"/>
      <c r="H17" s="24"/>
      <c r="I17" s="24"/>
      <c r="J17" s="24"/>
      <c r="K17" s="24"/>
      <c r="L17" s="24"/>
      <c r="M17" s="24"/>
    </row>
    <row r="18" spans="1:256" s="23" customFormat="1" x14ac:dyDescent="0.2">
      <c r="A18" s="22" t="s">
        <v>22</v>
      </c>
      <c r="B18" s="56"/>
      <c r="C18" s="12"/>
      <c r="D18" s="12"/>
      <c r="E18" s="12"/>
      <c r="F18" s="12"/>
      <c r="G18" s="12"/>
      <c r="H18" s="24"/>
      <c r="I18" s="24"/>
      <c r="J18" s="24"/>
      <c r="K18" s="24"/>
      <c r="L18" s="24"/>
      <c r="M18" s="24"/>
      <c r="IV18" s="24"/>
    </row>
    <row r="19" spans="1:256" x14ac:dyDescent="0.2">
      <c r="B19" s="24"/>
      <c r="E19" s="4"/>
      <c r="F19" s="24"/>
      <c r="G19" s="24"/>
    </row>
    <row r="20" spans="1:256" x14ac:dyDescent="0.2">
      <c r="B20" s="24"/>
      <c r="E20" s="53"/>
      <c r="F20" s="24"/>
      <c r="G20" s="24"/>
    </row>
    <row r="21" spans="1:256" x14ac:dyDescent="0.2">
      <c r="E21" s="53"/>
      <c r="F21" s="53"/>
      <c r="G21" s="53"/>
    </row>
    <row r="22" spans="1:256" x14ac:dyDescent="0.2">
      <c r="E22" s="53"/>
      <c r="F22" s="53"/>
      <c r="G22" s="53"/>
    </row>
    <row r="23" spans="1:256" ht="38.25" x14ac:dyDescent="0.2">
      <c r="A23" s="20" t="s">
        <v>15</v>
      </c>
      <c r="B23" s="21" t="s">
        <v>178</v>
      </c>
      <c r="E23" s="4"/>
      <c r="F23" s="4"/>
      <c r="G23" s="53"/>
    </row>
    <row r="24" spans="1:256" ht="51" x14ac:dyDescent="0.2">
      <c r="A24" s="20" t="s">
        <v>16</v>
      </c>
      <c r="B24" s="21" t="s">
        <v>179</v>
      </c>
      <c r="E24" s="4"/>
      <c r="F24" s="4"/>
      <c r="G24" s="53"/>
    </row>
    <row r="25" spans="1:256" ht="51" x14ac:dyDescent="0.2">
      <c r="A25" s="20" t="s">
        <v>17</v>
      </c>
      <c r="B25" s="12" t="s">
        <v>180</v>
      </c>
      <c r="C25" s="9"/>
      <c r="E25" s="4"/>
      <c r="F25" s="4"/>
      <c r="G25" s="53"/>
    </row>
    <row r="26" spans="1:256" ht="25.5" x14ac:dyDescent="0.2">
      <c r="A26" s="20" t="s">
        <v>18</v>
      </c>
      <c r="B26" s="21" t="s">
        <v>28</v>
      </c>
      <c r="E26" s="4"/>
      <c r="F26" s="4"/>
      <c r="G26" s="53"/>
    </row>
    <row r="27" spans="1:256" x14ac:dyDescent="0.2">
      <c r="A27" s="20" t="s">
        <v>32</v>
      </c>
      <c r="B27" s="54" t="s">
        <v>52</v>
      </c>
      <c r="G27" s="53"/>
    </row>
    <row r="28" spans="1:256" ht="38.25" x14ac:dyDescent="0.2">
      <c r="B28" s="21" t="s">
        <v>36</v>
      </c>
    </row>
    <row r="29" spans="1:256" ht="38.25" x14ac:dyDescent="0.2">
      <c r="B29" s="21" t="s">
        <v>37</v>
      </c>
    </row>
    <row r="30" spans="1:256" ht="63.75" x14ac:dyDescent="0.2">
      <c r="B30" s="21" t="s">
        <v>38</v>
      </c>
    </row>
    <row r="31" spans="1:256" ht="63.75" x14ac:dyDescent="0.2">
      <c r="B31" s="21" t="s">
        <v>39</v>
      </c>
    </row>
    <row r="32" spans="1:256" ht="63.75" x14ac:dyDescent="0.2">
      <c r="B32" s="21" t="s">
        <v>40</v>
      </c>
    </row>
    <row r="33" spans="2:2" ht="51" x14ac:dyDescent="0.2">
      <c r="B33" s="21" t="s">
        <v>41</v>
      </c>
    </row>
    <row r="34" spans="2:2" ht="76.5" x14ac:dyDescent="0.2">
      <c r="B34" s="21" t="s">
        <v>42</v>
      </c>
    </row>
    <row r="35" spans="2:2" ht="63.75" x14ac:dyDescent="0.2">
      <c r="B35" s="21" t="s">
        <v>43</v>
      </c>
    </row>
  </sheetData>
  <phoneticPr fontId="0" type="noConversion"/>
  <pageMargins left="0.78740157499999996" right="0.78740157499999996" top="0.984251969" bottom="0.984251969" header="0.49212598499999999" footer="0.49212598499999999"/>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2</vt:i4>
      </vt:variant>
      <vt:variant>
        <vt:lpstr>Intervalos Nomeados</vt:lpstr>
      </vt:variant>
      <vt:variant>
        <vt:i4>4</vt:i4>
      </vt:variant>
    </vt:vector>
  </HeadingPairs>
  <TitlesOfParts>
    <vt:vector size="6" baseType="lpstr">
      <vt:lpstr>Quadro de Preços</vt:lpstr>
      <vt:lpstr>Dados</vt:lpstr>
      <vt:lpstr>Dados!_GoBack</vt:lpstr>
      <vt:lpstr>Dados!_Hlk94602424</vt:lpstr>
      <vt:lpstr>Dados!_Hlk94602431</vt:lpstr>
      <vt:lpstr>'Quadro de Preços'!Titulos_de_impressao</vt:lpstr>
    </vt:vector>
  </TitlesOfParts>
  <Company>PMS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Licitacao</dc:creator>
  <dc:description>Versão: 2.0 - Incluída a planilha 'dados'.</dc:description>
  <cp:lastModifiedBy>PMS</cp:lastModifiedBy>
  <cp:lastPrinted>2023-01-26T19:31:04Z</cp:lastPrinted>
  <dcterms:created xsi:type="dcterms:W3CDTF">2006-04-18T17:38:46Z</dcterms:created>
  <dcterms:modified xsi:type="dcterms:W3CDTF">2023-01-26T19:31:07Z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Protegido por senha">
    <vt:bool>true</vt:bool>
  </property>
</Properties>
</file>