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39-22 - Contratação de Empresa p implantação de Sistema de Gestão Pública - SMS\"/>
    </mc:Choice>
  </mc:AlternateContent>
  <xr:revisionPtr revIDLastSave="0" documentId="13_ncr:1_{4A75004D-45C0-43A8-B7B2-3449F1C44C10}"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<sst xmlns="http://schemas.openxmlformats.org/spreadsheetml/2006/main" count="61" uniqueCount="58">
  <si>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</si>
  <si>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</si>
  <si>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</si>
  <si>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</si>
  <si>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</si>
  <si>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</si>
  <si>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</si>
  <si>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</si>
  <si>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</si>
  <si>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</si>
  <si>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</si>
  <si>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</si>
  <si>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</si>
  <si>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</si>
  <si>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</si>
  <si>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</si>
  <si>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</si>
  <si>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</si>
  <si>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</si>
  <si>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</si>
  <si>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</si>
  <si>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</si>
  <si>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</si>
  <si>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</si>
  <si>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</si>
  <si>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</si>
  <si>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</si>
  <si>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</si>
  <si>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</si>
  <si>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</si>
  <si>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</si>
  <si>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</si>
  <si>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</si>
  <si>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</si>
  <si>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</si>
  <si>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</si>
  <si>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</si>
  <si>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</si>
  <si>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</si>
  <si>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</si>
  <si>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</si>
  <si>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</si>
  <si>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</si>
  <si>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</si>
  <si>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</si>
  <si>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Saúde</t>
  </si>
  <si>
    <t>MÊS</t>
  </si>
  <si>
    <t>PREGÃO ELETRÔNICO Nº 039/2022</t>
  </si>
  <si>
    <t>PROCESSO ADMINISTRATIVO N° 0562/2022 de 23/02/2022</t>
  </si>
  <si>
    <t>CONTRATAÇÃO DE EMPRESA ESPECIALIZADA PARA IMPLANTAÇÃO DE SISTEMA GESTÃO PÚBLICA NA ÁREA DA SAÚDE</t>
  </si>
  <si>
    <t>N.º 1801.1030100702.011-3390.39.00-13
N.º 1801.1030200562.236-3390.39.00-13</t>
  </si>
  <si>
    <t>O objeto do presente termo de referência será realizado junto a Secretaria obedecendo ao detalhamento no item 03 do termo de referência.</t>
  </si>
  <si>
    <t>O não cumprimento do disposto no presente termo acarretará a anulação do empenho bem como a aplicação das penalidades previstas no edital e a convocação do fornecedor subseqüente considerando a ordem de classificação do certame.</t>
  </si>
  <si>
    <t>O pagamento do objeto de que trata o PREGÃO ELETRÔNICO 039/2022, será efetuado pela Tesouraria da Secretaria Municipal de Saúde de Sumidouro.</t>
  </si>
  <si>
    <t>Prazo do contrato: 12 meses a contar de sua assinatura.</t>
  </si>
  <si>
    <t>MENOR PREÇO</t>
  </si>
  <si>
    <t>Contratação de empresa especializada no fornecimento de sistema informatizado de Gestão Pública na área da saúde integrada, englobando cessão do direito de uso, instalação, implantação, treinamento, adequação, suporte técnico, atualização tecnológica, assistência técnica do sistema informatizado e disponibilização de infraestrutura de TI. (Descrição dos serviços na íntegra no Termo de Referência).</t>
  </si>
  <si>
    <t>Abertura das Propostas: 22/08/2022,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</si>
</sst>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2">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1" fillId="0" borderId="0" xfId="0" applyFont="1" applyFill="1"/>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0562/22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3" t="s">
        <v>19</v>
      </c>
      <c r="B2" s="73"/>
      <c r="C2" s="73"/>
      <c r="D2" s="73"/>
      <c r="E2" s="73"/>
      <c r="F2" s="73"/>
      <c r="G2" s="73"/>
    </row>
    <row r="3" spans="1:13" x14ac:dyDescent="0.2">
      <c r="A3" s="73" t="str">
        <f>UPPER(Dados!B1&amp;"  -  "&amp;Dados!B4)</f>
        <v>PREGÃO ELETRÔNICO Nº 039/2022  -  ABERTURA DAS PROPOSTAS: 22/08/2022, ÀS 10:00HS</v>
      </c>
      <c r="B3" s="73"/>
      <c r="C3" s="73"/>
      <c r="D3" s="73"/>
      <c r="E3" s="73"/>
      <c r="F3" s="73"/>
      <c r="G3" s="73"/>
    </row>
    <row r="4" spans="1:13" x14ac:dyDescent="0.2">
      <c r="A4" s="74" t="str">
        <f>Dados!B3</f>
        <v>CONTRATAÇÃO DE EMPRESA ESPECIALIZADA PARA IMPLANTAÇÃO DE SISTEMA GESTÃO PÚBLICA NA ÁREA DA SAÚDE</v>
      </c>
      <c r="B4" s="74"/>
      <c r="C4" s="74"/>
      <c r="D4" s="74"/>
      <c r="E4" s="74"/>
      <c r="F4" s="74"/>
      <c r="G4" s="74"/>
    </row>
    <row r="5" spans="1:13" x14ac:dyDescent="0.2">
      <c r="A5" s="73" t="str">
        <f>Dados!B2</f>
        <v>PROCESSO ADMINISTRATIVO N° 0562/2022 de 23/02/2022</v>
      </c>
      <c r="B5" s="73"/>
      <c r="C5" s="73"/>
      <c r="D5" s="73"/>
      <c r="E5" s="73"/>
      <c r="F5" s="73"/>
      <c r="G5" s="73"/>
    </row>
    <row r="6" spans="1:13" x14ac:dyDescent="0.2">
      <c r="A6" s="62" t="str">
        <f>Dados!B7</f>
        <v>MENOR PREÇO</v>
      </c>
      <c r="B6" s="62"/>
      <c r="C6" s="71" t="s">
        <v>29</v>
      </c>
      <c r="D6" s="71"/>
      <c r="E6" s="72">
        <f>Dados!B8</f>
        <v>891509.76000000001</v>
      </c>
      <c r="F6" s="72"/>
      <c r="G6" s="62"/>
    </row>
    <row r="7" spans="1:13" ht="2.25" customHeight="1" x14ac:dyDescent="0.2">
      <c r="A7" s="6"/>
      <c r="B7" s="6"/>
      <c r="C7" s="6"/>
      <c r="D7" s="28"/>
      <c r="E7" s="15"/>
      <c r="F7" s="15"/>
      <c r="G7" s="11"/>
    </row>
    <row r="8" spans="1:13" s="8" customFormat="1" ht="12" customHeight="1" x14ac:dyDescent="0.2">
      <c r="A8" s="16" t="s">
        <v>0</v>
      </c>
      <c r="B8" s="75"/>
      <c r="C8" s="75"/>
      <c r="D8" s="75"/>
      <c r="E8" s="75"/>
      <c r="F8" s="75"/>
      <c r="G8" s="75"/>
      <c r="H8" s="49"/>
      <c r="L8" s="42"/>
    </row>
    <row r="9" spans="1:13" s="8" customFormat="1" ht="12" customHeight="1" x14ac:dyDescent="0.2">
      <c r="A9" s="16" t="s">
        <v>1</v>
      </c>
      <c r="B9" s="76"/>
      <c r="C9" s="76"/>
      <c r="D9" s="76"/>
      <c r="E9" s="76"/>
      <c r="F9" s="76"/>
      <c r="G9" s="76"/>
      <c r="H9" s="49"/>
      <c r="L9" s="42"/>
      <c r="M9" s="42"/>
    </row>
    <row r="10" spans="1:13" s="8" customFormat="1" ht="12" customHeight="1" x14ac:dyDescent="0.2">
      <c r="A10" s="16" t="s">
        <v>2</v>
      </c>
      <c r="B10" s="40"/>
      <c r="C10" s="29" t="s">
        <v>8</v>
      </c>
      <c r="D10" s="81"/>
      <c r="E10" s="81"/>
      <c r="F10" s="81"/>
      <c r="G10" s="81"/>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78.75" x14ac:dyDescent="0.2">
      <c r="A13" s="37">
        <v>1</v>
      </c>
      <c r="B13" s="35" t="s">
        <v>56</v>
      </c>
      <c r="C13" s="38" t="s">
        <v>46</v>
      </c>
      <c r="D13" s="58">
        <v>12</v>
      </c>
      <c r="E13" s="61">
        <v>74292.479999999996</v>
      </c>
      <c r="F13" s="56"/>
      <c r="G13" s="39" t="str">
        <f>IF(F13="","",IF(ISTEXT(F13),"NC",F13*D13))</f>
        <v/>
      </c>
      <c r="H13" s="49"/>
      <c r="K13" s="7"/>
      <c r="L13" s="42"/>
    </row>
    <row r="14" spans="1:13" s="30" customFormat="1" ht="9" x14ac:dyDescent="0.2">
      <c r="A14" s="41"/>
      <c r="E14" s="55"/>
      <c r="F14" s="77" t="s">
        <v>27</v>
      </c>
      <c r="G14" s="78"/>
      <c r="H14" s="50"/>
      <c r="L14" s="44"/>
    </row>
    <row r="15" spans="1:13" ht="14.25" customHeight="1" x14ac:dyDescent="0.2">
      <c r="F15" s="79" t="str">
        <f>IF(SUM(G13:G13)=0,"",SUM(G13:G13))</f>
        <v/>
      </c>
      <c r="G15" s="80"/>
      <c r="H15" s="51"/>
    </row>
    <row r="16" spans="1:13" s="45" customFormat="1" ht="9" x14ac:dyDescent="0.2">
      <c r="A16" s="70" t="str">
        <f>" - "&amp;Dados!B23</f>
        <v xml:space="preserve"> - O objeto do presente termo de referência será realizado junto a Secretaria obedecendo ao detalhamento no item 03 do termo de referência.</v>
      </c>
      <c r="B16" s="70"/>
      <c r="C16" s="70"/>
      <c r="D16" s="70"/>
      <c r="E16" s="70"/>
      <c r="F16" s="70"/>
      <c r="G16" s="70"/>
      <c r="H16" s="52"/>
      <c r="L16" s="46"/>
    </row>
    <row r="17" spans="1:12" s="45" customFormat="1" ht="21.75" customHeight="1" x14ac:dyDescent="0.2">
      <c r="A17" s="70" t="str">
        <f>" - "&amp;Dados!B24</f>
        <v xml:space="preserve"> - O não cumprimento do disposto no presente termo acarretará a anulação do empenho bem como a aplicação das penalidades previstas no edital e a convocação do fornecedor subseqüente considerando a ordem de classificação do certame.</v>
      </c>
      <c r="B17" s="70"/>
      <c r="C17" s="70"/>
      <c r="D17" s="70"/>
      <c r="E17" s="70"/>
      <c r="F17" s="70"/>
      <c r="G17" s="70"/>
      <c r="H17" s="52"/>
      <c r="L17" s="46"/>
    </row>
    <row r="18" spans="1:12" s="45" customFormat="1" ht="21.75" customHeight="1" x14ac:dyDescent="0.2">
      <c r="A18" s="70" t="str">
        <f>" - "&amp;Dados!B25</f>
        <v xml:space="preserve"> - O pagamento do objeto de que trata o PREGÃO ELETRÔNICO 039/2022, será efetuado pela Tesouraria da Secretaria Municipal de Saúde de Sumidouro.</v>
      </c>
      <c r="B18" s="70"/>
      <c r="C18" s="70"/>
      <c r="D18" s="70"/>
      <c r="E18" s="70"/>
      <c r="F18" s="70"/>
      <c r="G18" s="70"/>
      <c r="H18" s="52"/>
      <c r="L18" s="46"/>
    </row>
    <row r="19" spans="1:12" s="30" customFormat="1" ht="9" x14ac:dyDescent="0.2">
      <c r="A19" s="70" t="str">
        <f>" - "&amp;Dados!B26</f>
        <v xml:space="preserve"> - Proposta válida por 60 (sessenta) dias</v>
      </c>
      <c r="B19" s="70"/>
      <c r="C19" s="70"/>
      <c r="D19" s="70"/>
      <c r="E19" s="70"/>
      <c r="F19" s="70"/>
      <c r="G19" s="70"/>
      <c r="H19" s="50"/>
      <c r="L19" s="44"/>
    </row>
    <row r="20" spans="1:12" ht="21" customHeight="1" x14ac:dyDescent="0.2">
      <c r="A20" s="70" t="str">
        <f>" - "&amp;Dados!B28</f>
        <v xml:space="preserve"> - A Licitante poderá apresentar prospecto, ficha técnica ou outros documentos com informações que permitam a melhor identificação e qualificação do(s) item(ns) licitado(s);</v>
      </c>
      <c r="B20" s="70"/>
      <c r="C20" s="70"/>
      <c r="D20" s="70"/>
      <c r="E20" s="70"/>
      <c r="F20" s="70"/>
      <c r="G20" s="70"/>
      <c r="H20" s="53"/>
    </row>
    <row r="21" spans="1:12" ht="21.75" customHeight="1" x14ac:dyDescent="0.2">
      <c r="A21" s="70" t="str">
        <f>" - "&amp;Dados!B29</f>
        <v xml:space="preserve"> - A proposta de preços ajustada ao lance final deverá conter o valor numérico dos preços unitários e totais, não podendo exceder o valor do lance final;</v>
      </c>
      <c r="B21" s="70"/>
      <c r="C21" s="70"/>
      <c r="D21" s="70"/>
      <c r="E21" s="70"/>
      <c r="F21" s="70"/>
      <c r="G21" s="70"/>
      <c r="H21" s="53"/>
    </row>
    <row r="22" spans="1:12" ht="21.75" customHeight="1" x14ac:dyDescent="0.2">
      <c r="A22" s="7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70"/>
      <c r="C22" s="70"/>
      <c r="D22" s="70"/>
      <c r="E22" s="70"/>
      <c r="F22" s="70"/>
      <c r="G22" s="70"/>
      <c r="H22" s="53"/>
    </row>
    <row r="23" spans="1:12" ht="21.75" customHeight="1" x14ac:dyDescent="0.2">
      <c r="A23" s="7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70"/>
      <c r="C23" s="70"/>
      <c r="D23" s="70"/>
      <c r="E23" s="70"/>
      <c r="F23" s="70"/>
      <c r="G23" s="70"/>
      <c r="H23" s="53"/>
    </row>
    <row r="24" spans="1:12" ht="21.75" customHeight="1" x14ac:dyDescent="0.2">
      <c r="A24" s="7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70"/>
      <c r="C24" s="70"/>
      <c r="D24" s="70"/>
      <c r="E24" s="70"/>
      <c r="F24" s="70"/>
      <c r="G24" s="70"/>
      <c r="H24" s="53"/>
    </row>
    <row r="25" spans="1:12" ht="21.75" customHeight="1" x14ac:dyDescent="0.2">
      <c r="A25" s="70" t="str">
        <f>" - "&amp;Dados!B33</f>
        <v xml:space="preserve"> - Declaramos que até a presente data inexistem fatos impeditivos a participação desta empresa ao presente certame licitatório, ciente da obrigatoriedade de declarar ocorrências posteriores;</v>
      </c>
      <c r="B25" s="70"/>
      <c r="C25" s="70"/>
      <c r="D25" s="70"/>
      <c r="E25" s="70"/>
      <c r="F25" s="70"/>
      <c r="G25" s="70"/>
      <c r="H25" s="53"/>
    </row>
    <row r="26" spans="1:12" ht="30" customHeight="1" x14ac:dyDescent="0.2">
      <c r="A26" s="7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70"/>
      <c r="C26" s="70"/>
      <c r="D26" s="70"/>
      <c r="E26" s="70"/>
      <c r="F26" s="70"/>
      <c r="G26" s="70"/>
    </row>
    <row r="27" spans="1:12" ht="25.5" customHeight="1" x14ac:dyDescent="0.2">
      <c r="A27" s="7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70"/>
      <c r="C27" s="70"/>
      <c r="D27" s="70"/>
      <c r="E27" s="70"/>
      <c r="F27" s="70"/>
      <c r="G27" s="70"/>
    </row>
  </sheetData>
  <autoFilter ref="A11:G27" xr:uid="{00000000-0009-0000-0000-000000000000}"/>
  <mergeCells count="23">
    <mergeCell ref="A16:G16"/>
    <mergeCell ref="A17:G17"/>
    <mergeCell ref="A18:G18"/>
    <mergeCell ref="B8:G8"/>
    <mergeCell ref="A19:G19"/>
    <mergeCell ref="B9:G9"/>
    <mergeCell ref="F14:G14"/>
    <mergeCell ref="F15:G15"/>
    <mergeCell ref="D10:G10"/>
    <mergeCell ref="C6:D6"/>
    <mergeCell ref="E6:F6"/>
    <mergeCell ref="A2:G2"/>
    <mergeCell ref="A3:G3"/>
    <mergeCell ref="A4:G4"/>
    <mergeCell ref="A5:G5"/>
    <mergeCell ref="A26:G26"/>
    <mergeCell ref="A27:G27"/>
    <mergeCell ref="A20:G20"/>
    <mergeCell ref="A21:G21"/>
    <mergeCell ref="A22:G22"/>
    <mergeCell ref="A23:G23"/>
    <mergeCell ref="A24:G24"/>
    <mergeCell ref="A25:G25"/>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66" t="s">
        <v>47</v>
      </c>
      <c r="E1" s="4"/>
      <c r="F1" s="4"/>
      <c r="G1" s="4"/>
    </row>
    <row r="2" spans="1:7" x14ac:dyDescent="0.2">
      <c r="A2" s="17" t="s">
        <v>10</v>
      </c>
      <c r="B2" s="67" t="s">
        <v>48</v>
      </c>
      <c r="E2" s="4"/>
      <c r="F2" s="4"/>
      <c r="G2" s="4"/>
    </row>
    <row r="3" spans="1:7" x14ac:dyDescent="0.2">
      <c r="A3" s="17" t="s">
        <v>11</v>
      </c>
      <c r="B3" s="67" t="s">
        <v>49</v>
      </c>
      <c r="C3" s="5"/>
      <c r="E3" s="64"/>
      <c r="F3" s="4"/>
      <c r="G3" s="4"/>
    </row>
    <row r="4" spans="1:7" x14ac:dyDescent="0.2">
      <c r="A4" s="17" t="s">
        <v>12</v>
      </c>
      <c r="B4" s="66" t="s">
        <v>57</v>
      </c>
      <c r="C4" s="5"/>
      <c r="E4" s="64"/>
      <c r="F4" s="4"/>
      <c r="G4" s="4"/>
    </row>
    <row r="5" spans="1:7" x14ac:dyDescent="0.2">
      <c r="A5" s="17" t="s">
        <v>13</v>
      </c>
      <c r="B5" s="10" t="s">
        <v>35</v>
      </c>
      <c r="C5" s="5"/>
      <c r="E5" s="64"/>
      <c r="F5" s="4"/>
      <c r="G5" s="4"/>
    </row>
    <row r="6" spans="1:7" x14ac:dyDescent="0.2">
      <c r="A6" s="17" t="s">
        <v>30</v>
      </c>
      <c r="B6" s="13" t="s">
        <v>36</v>
      </c>
      <c r="C6" s="5"/>
      <c r="E6" s="64"/>
      <c r="F6" s="4"/>
      <c r="G6" s="4"/>
    </row>
    <row r="7" spans="1:7" x14ac:dyDescent="0.2">
      <c r="A7" s="17" t="s">
        <v>14</v>
      </c>
      <c r="B7" s="67" t="s">
        <v>55</v>
      </c>
      <c r="C7" s="5"/>
      <c r="E7" s="64"/>
      <c r="F7" s="4"/>
      <c r="G7" s="4"/>
    </row>
    <row r="8" spans="1:7" x14ac:dyDescent="0.2">
      <c r="A8" s="26" t="s">
        <v>23</v>
      </c>
      <c r="B8" s="57">
        <v>891509.76000000001</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32</v>
      </c>
      <c r="E14" s="4"/>
      <c r="F14" s="4"/>
      <c r="G14" s="4"/>
    </row>
    <row r="15" spans="1:7" x14ac:dyDescent="0.2">
      <c r="A15" s="65" t="s">
        <v>33</v>
      </c>
      <c r="E15" s="4"/>
      <c r="F15" s="4"/>
      <c r="G15" s="4"/>
    </row>
    <row r="16" spans="1:7" x14ac:dyDescent="0.2">
      <c r="A16" s="65" t="s">
        <v>34</v>
      </c>
      <c r="B16" s="25"/>
      <c r="E16" s="25"/>
      <c r="F16" s="4"/>
      <c r="G16" s="4"/>
    </row>
    <row r="17" spans="1:256" s="24" customFormat="1" x14ac:dyDescent="0.2">
      <c r="A17" s="23" t="s">
        <v>21</v>
      </c>
      <c r="B17" s="25" t="s">
        <v>45</v>
      </c>
      <c r="C17" s="25"/>
      <c r="D17" s="25"/>
      <c r="E17" s="25"/>
      <c r="F17" s="25"/>
      <c r="G17" s="25"/>
      <c r="H17" s="25"/>
      <c r="I17" s="25"/>
      <c r="J17" s="25"/>
      <c r="K17" s="25"/>
      <c r="L17" s="25"/>
      <c r="M17" s="25"/>
    </row>
    <row r="18" spans="1:256" s="24" customFormat="1" ht="25.5" x14ac:dyDescent="0.2">
      <c r="A18" s="23" t="s">
        <v>22</v>
      </c>
      <c r="B18" s="25" t="s">
        <v>50</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51</v>
      </c>
      <c r="E23" s="4"/>
      <c r="F23" s="4"/>
      <c r="G23" s="63"/>
    </row>
    <row r="24" spans="1:256" ht="63.75" x14ac:dyDescent="0.2">
      <c r="A24" s="21" t="s">
        <v>16</v>
      </c>
      <c r="B24" s="22" t="s">
        <v>52</v>
      </c>
      <c r="E24" s="4"/>
      <c r="F24" s="4"/>
      <c r="G24" s="63"/>
    </row>
    <row r="25" spans="1:256" ht="38.25" x14ac:dyDescent="0.2">
      <c r="A25" s="21" t="s">
        <v>17</v>
      </c>
      <c r="B25" s="68" t="s">
        <v>53</v>
      </c>
      <c r="C25" s="9"/>
      <c r="E25" s="4"/>
      <c r="F25" s="4"/>
      <c r="G25" s="63"/>
    </row>
    <row r="26" spans="1:256" ht="25.5" x14ac:dyDescent="0.2">
      <c r="A26" s="21" t="s">
        <v>18</v>
      </c>
      <c r="B26" s="22" t="s">
        <v>28</v>
      </c>
      <c r="E26" s="4"/>
      <c r="F26" s="4"/>
      <c r="G26" s="63"/>
    </row>
    <row r="27" spans="1:256" x14ac:dyDescent="0.2">
      <c r="A27" s="21" t="s">
        <v>31</v>
      </c>
      <c r="B27" s="69" t="s">
        <v>54</v>
      </c>
      <c r="G27" s="63"/>
    </row>
    <row r="28" spans="1:256" ht="38.25" x14ac:dyDescent="0.2">
      <c r="B28" s="22" t="s">
        <v>37</v>
      </c>
    </row>
    <row r="29" spans="1:256" ht="38.25" x14ac:dyDescent="0.2">
      <c r="B29" s="22" t="s">
        <v>38</v>
      </c>
    </row>
    <row r="30" spans="1:256" ht="63.75" x14ac:dyDescent="0.2">
      <c r="B30" s="22" t="s">
        <v>39</v>
      </c>
    </row>
    <row r="31" spans="1:256" ht="63.75" x14ac:dyDescent="0.2">
      <c r="B31" s="22" t="s">
        <v>40</v>
      </c>
    </row>
    <row r="32" spans="1:256" ht="63.75" x14ac:dyDescent="0.2">
      <c r="B32" s="22" t="s">
        <v>41</v>
      </c>
    </row>
    <row r="33" spans="2:2" ht="51" x14ac:dyDescent="0.2">
      <c r="B33" s="22" t="s">
        <v>42</v>
      </c>
    </row>
    <row r="34" spans="2:2" ht="76.5" x14ac:dyDescent="0.2">
      <c r="B34" s="22" t="s">
        <v>43</v>
      </c>
    </row>
    <row r="35" spans="2:2" ht="63.75" x14ac:dyDescent="0.2">
      <c r="B35" s="22" t="s">
        <v>44</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2022-08-09T17:34:15Z</cp:lastPrinted>
  <dcterms:created xsi:type="dcterms:W3CDTF">2006-04-18T17:38:46Z</dcterms:created>
  <dcterms:modified xsi:type="dcterms:W3CDTF">2022-08-09T17:34:42Z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