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EstaPasta_de_trabalho"/>
  <mc:AlternateContent xmlns:mc="http://schemas.openxmlformats.org/markup-compatibility/2006">
    <mc:Choice Requires="x15">
      <x15ac:absPath xmlns:x15ac="http://schemas.microsoft.com/office/spreadsheetml/2010/11/ac" url="D:\licitacoes\2022\Pregão Eletrônico\Pregão Eletrônico 059-22 - Eventual Aquisição de Materiais de Copa, Higiene e Limpeza - SMEC\"/>
    </mc:Choice>
  </mc:AlternateContent>
  <xr:revisionPtr revIDLastSave="0" documentId="13_ncr:1_{449AA3C0-CA2C-4CB1-948B-3D4A06A76B08}"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Preços'!$A$11:$G$93</definedName>
    <definedName name="_GoBack" localSheetId="1">Dados!$B$3</definedName>
    <definedName name="_Hlk103001899" localSheetId="0">'Quadro de Preços'!$A$13</definedName>
    <definedName name="_Hlk103083203" localSheetId="0">'Quadro de Preços'!#REF!</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A87" i="1" l="1"/>
  <c r="A88" i="1"/>
  <c r="A89" i="1"/>
  <c r="A90" i="1"/>
  <c r="A91" i="1"/>
  <c r="A92" i="1"/>
  <c r="A93" i="1"/>
  <c r="A86" i="1"/>
  <c r="E6" i="1"/>
  <c r="G13" i="1"/>
  <c r="A4" i="1"/>
  <c r="A84" i="1"/>
  <c r="A85" i="1"/>
  <c r="A83" i="1"/>
  <c r="A82" i="1"/>
  <c r="A6" i="1"/>
  <c r="A5" i="1"/>
  <c r="A3" i="1"/>
  <c r="F81" i="1" l="1"/>
</calcChain>
</file>

<file path=xl/sharedStrings.xml><?xml version="1.0" encoding="utf-8"?>
<sst xmlns="http://schemas.openxmlformats.org/spreadsheetml/2006/main" count="196" uniqueCount="134">
  <si>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</si>
  <si>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</si>
  <si>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</si>
  <si>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</si>
  <si>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</si>
  <si>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</si>
  <si>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</si>
  <si>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</si>
  <si>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</si>
  <si>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</si>
  <si>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</si>
  <si>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</si>
  <si>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</si>
  <si>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</si>
  <si>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</si>
  <si>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</si>
  <si>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</si>
  <si>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</si>
  <si>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</si>
  <si>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</si>
  <si>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</si>
  <si>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</si>
  <si>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</si>
  <si>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</si>
  <si>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</si>
  <si>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</si>
  <si>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</si>
  <si>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</si>
  <si>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</si>
  <si>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</si>
  <si>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</si>
  <si>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</si>
  <si>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</si>
  <si>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</si>
  <si>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</si>
  <si>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</si>
  <si>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</si>
  <si>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</si>
  <si>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</si>
  <si>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</si>
  <si>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</si>
  <si>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</si>
  <si>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</si>
  <si>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</si>
  <si>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</si>
  <si>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</si>
  <si>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</si>
  <si>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ÁGUA SANITÁRIA FRASCO COM 2 LITROS COM AMOSTRA</t>
  </si>
  <si>
    <t>Frascos</t>
  </si>
  <si>
    <t>ÁLCOOL LÍQUIDO ANTISSÉPTICO A 70º INPM - FRASCO 1.000 ML</t>
  </si>
  <si>
    <t>AMACIANTE LIQUIDO P/ ROUPAS GALÃO 5 LITROS COM AMOSTRA</t>
  </si>
  <si>
    <t>Galões</t>
  </si>
  <si>
    <t xml:space="preserve">BALDE DE PLÁSTICO EXTRAFORTE 12 LITROS- COM BICO E PEGADOR NO FUNDO </t>
  </si>
  <si>
    <t>Unidades</t>
  </si>
  <si>
    <t>BORRIFADOR PLÁSTICO C/BICO 500ML. FRASCO BORRIFADOR/ PULVERIZADOR PLÁSTICO COM BICO - COR: TRANSPARENTE OU BRANCO - COM CAPACIDADE PARA 500ML.</t>
  </si>
  <si>
    <t>BRILHO ALUMINIO LIQUIDO FRASCO 500ML</t>
  </si>
  <si>
    <t>CERA LÍQUIDA INCOLOR 2  limpa e dá brilho frs de 750 ml(BRAVO  OU SIMILAR)</t>
  </si>
  <si>
    <t>CERA LÍQUIDA PARA ARDÓSIA VERDE ALTO BRILHO 750 ML(BRAVO OU SIMILAR)</t>
  </si>
  <si>
    <t>CERA LÍQUIDA VERMELHA ação antiderrapante frs 750 ml(BRAVO OU SIMILAR)</t>
  </si>
  <si>
    <t xml:space="preserve">CLORO / ALVEJANTE DESCRIÇÃO: AÇÃO GERMICIDA E BACTERIANA GALÃO DE 5 LITROS </t>
  </si>
  <si>
    <t>COLHER DE SOBREMESA DESCARTÁVEL PCT COM 50UND</t>
  </si>
  <si>
    <t>Pacotes</t>
  </si>
  <si>
    <t xml:space="preserve">COLHER DE SOPA INOX </t>
  </si>
  <si>
    <t>CONDICIONADOR PARA CABELO INFANTIL FRS DE 500 ML COM AMOSTRA</t>
  </si>
  <si>
    <t>COPO DESCARTÁVEL 100 ML PCT COM 100 UNIDADES</t>
  </si>
  <si>
    <t>COPO DESCARTÁVEL 200 ML PCT COM 100 UNIDADES</t>
  </si>
  <si>
    <t>CREME DE CABELO POTE 1 KG</t>
  </si>
  <si>
    <t>Potes</t>
  </si>
  <si>
    <t>CREME DENTAL 90 G (COM FLÚOR)</t>
  </si>
  <si>
    <t>CREME DENTAL INFANTIL 90 G  (COM FLÚOR) COM AMOSTRA</t>
  </si>
  <si>
    <t xml:space="preserve">CREME PARA PENTEAR SEM SAL POTE DE 350 ml COM AMOSTRA </t>
  </si>
  <si>
    <t>DESINFETANTE FRASCO 2 litros lavanda (ACÃO GERMICIDA/ BACTERICIDA)* COM AMOSTRA</t>
  </si>
  <si>
    <t>DETERGENTE LIQUIDO TENSOATIVO BIODEGRADAVEL FR 500ML NEUTRO C/AMOSTRA</t>
  </si>
  <si>
    <t>ESCOVA DE DENTE INFANTIL COM PROTETOR DE CERDAS</t>
  </si>
  <si>
    <t>ESCOVA SANITÁRIA PARA BANHEIRO COM SUPORTE BRANCO</t>
  </si>
  <si>
    <t>ESPONJA DE AÇO PCT COM 08 UNIDADES DE 60G</t>
  </si>
  <si>
    <t>ESPONJA DUPLA FACE (110 X 75 X 20MM)</t>
  </si>
  <si>
    <t>FACA DE MESA  INOX</t>
  </si>
  <si>
    <t>FILTRO DE PAPEL P/ CAFÉ N.º 103  CX com 30 unidades</t>
  </si>
  <si>
    <t>Caixas</t>
  </si>
  <si>
    <t>FÓSFORO CX COM 400 PALITOS</t>
  </si>
  <si>
    <t>FRALDA DESCARTÁVEL - 1ª LINHA FRALDA INFANTIL DESCARTÁVEL TAMANHO G, PARA USO INFANTIL, ULTRA SECA. A FRALDA DEVERÁ POSSUIR FORMATO ANATÔMICO, AUTO GRAU DE ABSORVÉNCIA, CAMADA INTRNA DE GEL RETENTOR DE UMIDADE, BARREIRA CONTRA VAZAMENTO E NO MINIMO TRÊS FIOS DE ELÁSTICO, DEVERÁ SER COMPOSTA DE FIBRAS DE CELULOSE ANTIALÉRGICA E ATÓXICAS, COM REGITRO DO MINISTÉRIO DA SAÚDE. PCT C/ 36 UND. COM AMOSTRA</t>
  </si>
  <si>
    <t>FRALDA DESCARTÁVEL - 1ª LINHA FRALDA INFANTIL DESCARTÁVEL TAMANHO XG, PARA USO INFANTIL, ULTRA SECA. A FRALDA DEVERÁ POSSUIR FORMATO ANATÔMICO, AUTO GRAU DE ABSORVÉNCIA, CAMADA INTRNA DE GEL RETENTOR DE UMIDADE, BARREIRA CONTRA VAZAMENTO E NO MINIMO TRÊS FIOS DE ELÁSTICO, DEVERÁ SER COMPOSTA DE FIBRAS DE CELULOSE ANTIALÉRGICA E ATÓXICAS, COM REGITRO DO MINISTÉRIO DA SAÚDE. PCT C/ 40 UND. COM AMOSTRA</t>
  </si>
  <si>
    <t>FRALDA DESCARTÁVEL - 1ª LINHA FRALDA INFANTIL DESCARTÁVEL TAMANHO XGG, PARA USO INFANTIL, ULTRA SECA. A FRALDA DEVERÁ POSSUIR FORMATO ANATÔMICO, AUTO GRAU DE ABSORVÉNCIA, CAMADA INTRNA DE GEL RETENTOR DE UMIDADE, BARREIRA CONTRA VAZAMENTO E NO MINIMO TRÊS FIOS DE ELÁSTICO, DEVERÁ SER COMPOSTA DE FIBRAS DE CELULOSE ANTIALÉRGICA E ATÓXICAS, COM REGITRO DO MINISTÉRIO DA SAÚDE. PCT C/ 40  UND. COM AMOSTRA</t>
  </si>
  <si>
    <t>GARFO DE REFEIÇÃO INOX</t>
  </si>
  <si>
    <t>GARFO DE SOBREMESA DESCARTÁVEL PCT COM 50UND</t>
  </si>
  <si>
    <t>GUARDANAPO DE 30X30 CM PCT C/ 50 UND</t>
  </si>
  <si>
    <t>ISQUEIRO A GAS TAMANHO G</t>
  </si>
  <si>
    <t>LIMPADOR MULTIUSO LIMPEZA PESADA TRADICIONAL FRS 500 ML</t>
  </si>
  <si>
    <t>LIMPADOR PERFUMADO LONGA DURAÇÃO FRS DE 1 LITRO COM AMOSTRA</t>
  </si>
  <si>
    <t>LUVAS DE LÁTEX - USO INDUSTRIAL COM PÓ. TAMANHO  M- 8 CAIXA COM 100 UNIDADES</t>
  </si>
  <si>
    <t>MAMADEIRA COM CAPACIDADE DE 260 ML, CORES VARIADAS,  MATERIAL EM POLICARBORNATO. BICO EM SILICONE , ANTIALERGICO , INODORO , ATOXICO , FLEXIVEL . COM AMOSTRA</t>
  </si>
  <si>
    <t>PÁ DE LIXO METÁLICA CABO LONGO</t>
  </si>
  <si>
    <t xml:space="preserve">PANO DE CHÃO ALVEJADO 50 X 75 CM 100 % ALGODÃO. COM AMOSTRA  </t>
  </si>
  <si>
    <t>PAPEL HIGIENICO BRANCO  PICOTADO FOLHA DUPLA 100 % FIBRAS NATURAIS PCT C/ 4 ROLOS NEUTRO DE 30M CADA</t>
  </si>
  <si>
    <t>PAPEL TOALHA BRANCO PICOTADO - PCT C/ 2 ROLOS</t>
  </si>
  <si>
    <t>PAPEL TOALHA INTERFOLHADO, C/ 02 DOBRAS, FL. SIMPLES, (100% CELULOSE VIRGEM), BRANCO, MED. 23X21 CM PACOTE COM NO MÍNIMO 1000 FLS.</t>
  </si>
  <si>
    <t xml:space="preserve">PAR DE LUVA DE LÁTEX AMARELA: LUVAS REUTILIZÁVEIS DE LÁTEX FORRADA COM FLOCOS DE ALGODÃO, ANTIDERRAPANTE. TAMANHO M . </t>
  </si>
  <si>
    <t>Pares</t>
  </si>
  <si>
    <t>PERFEX ROLO COM 300 M NA COR AZUL OU VERDE</t>
  </si>
  <si>
    <t>Rolos</t>
  </si>
  <si>
    <t>PRATO DESCARTÁVEL DE SOBREMESA PCT COM 10 UND</t>
  </si>
  <si>
    <t>RODO DE ALUMINIO COM CABO DE ALUMINIO 40 CM</t>
  </si>
  <si>
    <t>ROLO DE PAPEL ALUMÍNIO 45 CM X 7,5 M</t>
  </si>
  <si>
    <t>SABÃO EM BARRA GLICERINADO 200 G</t>
  </si>
  <si>
    <t>SABÃO EM PÓ CX DE 1KG</t>
  </si>
  <si>
    <t>SABÃO líquido GALÃO de 5 litros com alça e tampa dosadora</t>
  </si>
  <si>
    <t>SABÃO PASTOSO NEUTRAL - POTE 500 GR. COM AMOSTRA</t>
  </si>
  <si>
    <t>SABONETE 90 G</t>
  </si>
  <si>
    <t>SABONETE INFANTIL GLICERINADO 90 G. COM AMOSTRA</t>
  </si>
  <si>
    <t>SABONETE LÍQUIDO AROMA LAVANDA GALÃO DE 5 LITROS</t>
  </si>
  <si>
    <t>SACO PLÁSTICO P/ LIXO    200L PCT C/ 100 UND</t>
  </si>
  <si>
    <t>SACO PLÁSTICO P/ LIXO 100 L PCT C/ 100 UND</t>
  </si>
  <si>
    <t>SACO PLÁSTICO P/ LIXO 30 LITROS  PCT C/ 100</t>
  </si>
  <si>
    <t>SACO PLÁSTICO PARA  CACHORRO QUENTE, MATERIAL POLIETILENO MEDIDA 11,5 CM X 19 CM PCT COM 100 UND</t>
  </si>
  <si>
    <t>SAQUINHO DE PIPOCA PAPEL BRANCO 11cm X 17cm ALTURA PCT C/ 100 un</t>
  </si>
  <si>
    <t>SHAMPOO NFANTIL FRS 500  ML PARA TODO TIPO DE CABELO QUE NÃO IRRITA OS OLHOS. COM AMOSTRA</t>
  </si>
  <si>
    <t>TOALHA DE PRATO 100% ALGODÃO com viés e estampada 0,45x0,65</t>
  </si>
  <si>
    <t>TOALHA DE ROSTO FELPUDA 100% ALGODÃO 50 CM X 80 CM</t>
  </si>
  <si>
    <t>TOALHA UMEDECIDAS COM ALOE VERA 20X15 CM PACOTE COM 100 UNIDADES</t>
  </si>
  <si>
    <t>TOUCA DESCARTÁVEL SANFONADA PCT COM 100 UNIDADES</t>
  </si>
  <si>
    <t>VASSOURA PIAÇAVA C/CABO DE MADEI. DE REVEST. DE PLÁST. CHAPA N.º 3 C/ AMOSTRA</t>
  </si>
  <si>
    <t>PREGÃO ELETRÔNICO Nº 059/2022</t>
  </si>
  <si>
    <t>PROCESSO ADMINISTRATIVO N° 2059/2022 de 07/07/2022</t>
  </si>
  <si>
    <t>EVENTUAL AQUISIÇÃO DE MATERIAIS DE COPA, HIGIENE E LIMPEZA - SRP</t>
  </si>
  <si>
    <t>O pagamento do objeto de que trata o PREGÃO ELETRÔNICO 059/2022, será efetuado pela Tesouraria da Prefeitura Municipal de Sumidouro.</t>
  </si>
  <si>
    <t xml:space="preserve">O objeto do presente termo de referência deverá ser entregue no Almoxarifado da Prefeitura, situado na Rua Carolino Ribeiro de Moura, s/n, Centro, Sumidouro/RJ, CEP 28637-000. A entrega dos itens não será em remessa única, mas sim de acordo com as requisições que forem apresentas ao fornecedor. Apresentadas as requisições, terá o fornecedor o prazo 15 (quinze) dias para a entrega dos bens. </t>
  </si>
  <si>
    <t>Os itens deverão ser entregues conforme indicado acima no horário compreendido das 08:00 às 16:00 horas.</t>
  </si>
  <si>
    <t>Sec. Educação - Sede</t>
  </si>
  <si>
    <t>Sec. Educação - Creches</t>
  </si>
  <si>
    <t>Sec. Educação - Educ. Infantil</t>
  </si>
  <si>
    <t>Sec. Educação - Ens Fundamental</t>
  </si>
  <si>
    <t>Sec. Educação - Cultura</t>
  </si>
  <si>
    <t>Abertura das Propostas: 20/09/2022,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</si>
</sst>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1" fillId="0" borderId="0" xfId="0" applyFont="1" applyFill="1"/>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52212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1307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2059/22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93"/>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5" style="2" customWidth="1"/>
    <col min="3" max="3" width="8.28515625" style="1" customWidth="1"/>
    <col min="4" max="4" width="8"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71" t="s">
        <v>19</v>
      </c>
      <c r="B2" s="71"/>
      <c r="C2" s="71"/>
      <c r="D2" s="71"/>
      <c r="E2" s="71"/>
      <c r="F2" s="71"/>
      <c r="G2" s="71"/>
    </row>
    <row r="3" spans="1:13" x14ac:dyDescent="0.2">
      <c r="A3" s="71" t="str">
        <f>UPPER(Dados!B1&amp;"  -  "&amp;Dados!B4)</f>
        <v>PREGÃO ELETRÔNICO Nº 059/2022  -  ABERTURA DAS PROPOSTAS: 20/09/2022, ÀS 09:00HS</v>
      </c>
      <c r="B3" s="71"/>
      <c r="C3" s="71"/>
      <c r="D3" s="71"/>
      <c r="E3" s="71"/>
      <c r="F3" s="71"/>
      <c r="G3" s="71"/>
    </row>
    <row r="4" spans="1:13" x14ac:dyDescent="0.2">
      <c r="A4" s="72" t="str">
        <f>Dados!B3</f>
        <v>EVENTUAL AQUISIÇÃO DE MATERIAIS DE COPA, HIGIENE E LIMPEZA - SRP</v>
      </c>
      <c r="B4" s="72"/>
      <c r="C4" s="72"/>
      <c r="D4" s="72"/>
      <c r="E4" s="72"/>
      <c r="F4" s="72"/>
      <c r="G4" s="72"/>
    </row>
    <row r="5" spans="1:13" x14ac:dyDescent="0.2">
      <c r="A5" s="71" t="str">
        <f>Dados!B2</f>
        <v>PROCESSO ADMINISTRATIVO N° 2059/2022 de 07/07/2022</v>
      </c>
      <c r="B5" s="71"/>
      <c r="C5" s="71"/>
      <c r="D5" s="71"/>
      <c r="E5" s="71"/>
      <c r="F5" s="71"/>
      <c r="G5" s="71"/>
    </row>
    <row r="6" spans="1:13" x14ac:dyDescent="0.2">
      <c r="A6" s="60" t="str">
        <f>Dados!B7</f>
        <v>MENOR PREÇO POR ITEM</v>
      </c>
      <c r="B6" s="60"/>
      <c r="C6" s="69" t="s">
        <v>29</v>
      </c>
      <c r="D6" s="69"/>
      <c r="E6" s="70">
        <f>Dados!B8</f>
        <v>814700.95000000007</v>
      </c>
      <c r="F6" s="70"/>
      <c r="G6" s="60"/>
    </row>
    <row r="7" spans="1:13" ht="2.25" customHeight="1" x14ac:dyDescent="0.2">
      <c r="A7" s="6"/>
      <c r="B7" s="6"/>
      <c r="C7" s="6"/>
      <c r="D7" s="28"/>
      <c r="E7" s="15"/>
      <c r="F7" s="15"/>
      <c r="G7" s="11"/>
    </row>
    <row r="8" spans="1:13" s="8" customFormat="1" ht="12" customHeight="1" x14ac:dyDescent="0.2">
      <c r="A8" s="16" t="s">
        <v>0</v>
      </c>
      <c r="B8" s="73"/>
      <c r="C8" s="73"/>
      <c r="D8" s="73"/>
      <c r="E8" s="73"/>
      <c r="F8" s="73"/>
      <c r="G8" s="73"/>
      <c r="H8" s="48"/>
      <c r="L8" s="41"/>
    </row>
    <row r="9" spans="1:13" s="8" customFormat="1" ht="12" customHeight="1" x14ac:dyDescent="0.2">
      <c r="A9" s="16" t="s">
        <v>1</v>
      </c>
      <c r="B9" s="74"/>
      <c r="C9" s="74"/>
      <c r="D9" s="74"/>
      <c r="E9" s="74"/>
      <c r="F9" s="74"/>
      <c r="G9" s="74"/>
      <c r="H9" s="48"/>
      <c r="L9" s="41"/>
      <c r="M9" s="41"/>
    </row>
    <row r="10" spans="1:13" s="8" customFormat="1" ht="12" customHeight="1" x14ac:dyDescent="0.2">
      <c r="A10" s="16" t="s">
        <v>2</v>
      </c>
      <c r="B10" s="67"/>
      <c r="C10" s="29" t="s">
        <v>8</v>
      </c>
      <c r="D10" s="79"/>
      <c r="E10" s="79"/>
      <c r="F10" s="79"/>
      <c r="G10" s="79"/>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11.25" x14ac:dyDescent="0.2">
      <c r="A13" s="37">
        <v>1</v>
      </c>
      <c r="B13" s="35" t="s">
        <v>47</v>
      </c>
      <c r="C13" s="38" t="s">
        <v>48</v>
      </c>
      <c r="D13" s="56">
        <v>2500</v>
      </c>
      <c r="E13" s="59">
        <v>5.03</v>
      </c>
      <c r="F13" s="66"/>
      <c r="G13" s="39" t="str">
        <f>IF(F13="","",IF(ISTEXT(F13),"NC",F13*D13))</f>
        <v/>
      </c>
      <c r="H13" s="48"/>
      <c r="K13" s="7"/>
      <c r="L13" s="41"/>
    </row>
    <row r="14" spans="1:13" s="8" customFormat="1" ht="11.25" x14ac:dyDescent="0.2">
      <c r="A14" s="37">
        <v>2</v>
      </c>
      <c r="B14" s="35" t="s">
        <v>49</v>
      </c>
      <c r="C14" s="38" t="s">
        <v>48</v>
      </c>
      <c r="D14" s="56">
        <v>3000</v>
      </c>
      <c r="E14" s="59">
        <v>10.68</v>
      </c>
      <c r="F14" s="66"/>
      <c r="G14" s="39" t="str">
        <f t="shared" ref="G14:G77" si="0">IF(F14="","",IF(ISTEXT(F14),"NC",F14*D14))</f>
        <v/>
      </c>
      <c r="H14" s="48"/>
      <c r="K14" s="7"/>
      <c r="L14" s="41"/>
    </row>
    <row r="15" spans="1:13" s="8" customFormat="1" ht="11.25" x14ac:dyDescent="0.2">
      <c r="A15" s="37">
        <v>3</v>
      </c>
      <c r="B15" s="35" t="s">
        <v>50</v>
      </c>
      <c r="C15" s="38" t="s">
        <v>51</v>
      </c>
      <c r="D15" s="56">
        <v>350</v>
      </c>
      <c r="E15" s="59">
        <v>17.84</v>
      </c>
      <c r="F15" s="66"/>
      <c r="G15" s="39" t="str">
        <f t="shared" si="0"/>
        <v/>
      </c>
      <c r="H15" s="48"/>
      <c r="K15" s="7"/>
      <c r="L15" s="41"/>
    </row>
    <row r="16" spans="1:13" s="8" customFormat="1" ht="22.5" x14ac:dyDescent="0.2">
      <c r="A16" s="37">
        <v>4</v>
      </c>
      <c r="B16" s="35" t="s">
        <v>52</v>
      </c>
      <c r="C16" s="38" t="s">
        <v>53</v>
      </c>
      <c r="D16" s="56">
        <v>425</v>
      </c>
      <c r="E16" s="59">
        <v>29.34</v>
      </c>
      <c r="F16" s="66"/>
      <c r="G16" s="39" t="str">
        <f t="shared" si="0"/>
        <v/>
      </c>
      <c r="H16" s="48"/>
      <c r="K16" s="7"/>
      <c r="L16" s="41"/>
    </row>
    <row r="17" spans="1:12" s="8" customFormat="1" ht="33.75" x14ac:dyDescent="0.2">
      <c r="A17" s="37">
        <v>5</v>
      </c>
      <c r="B17" s="35" t="s">
        <v>54</v>
      </c>
      <c r="C17" s="38" t="s">
        <v>53</v>
      </c>
      <c r="D17" s="56">
        <v>425</v>
      </c>
      <c r="E17" s="59">
        <v>8</v>
      </c>
      <c r="F17" s="66"/>
      <c r="G17" s="39" t="str">
        <f t="shared" si="0"/>
        <v/>
      </c>
      <c r="H17" s="48"/>
      <c r="K17" s="7"/>
      <c r="L17" s="41"/>
    </row>
    <row r="18" spans="1:12" s="8" customFormat="1" ht="11.25" x14ac:dyDescent="0.2">
      <c r="A18" s="37">
        <v>6</v>
      </c>
      <c r="B18" s="35" t="s">
        <v>55</v>
      </c>
      <c r="C18" s="38" t="s">
        <v>48</v>
      </c>
      <c r="D18" s="56">
        <v>1600</v>
      </c>
      <c r="E18" s="59">
        <v>3.35</v>
      </c>
      <c r="F18" s="66"/>
      <c r="G18" s="39" t="str">
        <f t="shared" si="0"/>
        <v/>
      </c>
      <c r="H18" s="48"/>
      <c r="K18" s="7"/>
      <c r="L18" s="41"/>
    </row>
    <row r="19" spans="1:12" s="8" customFormat="1" ht="22.5" x14ac:dyDescent="0.2">
      <c r="A19" s="37">
        <v>7</v>
      </c>
      <c r="B19" s="35" t="s">
        <v>56</v>
      </c>
      <c r="C19" s="38" t="s">
        <v>48</v>
      </c>
      <c r="D19" s="56">
        <v>1280</v>
      </c>
      <c r="E19" s="59">
        <v>7.4</v>
      </c>
      <c r="F19" s="66"/>
      <c r="G19" s="39" t="str">
        <f t="shared" si="0"/>
        <v/>
      </c>
      <c r="H19" s="48"/>
      <c r="K19" s="7"/>
      <c r="L19" s="41"/>
    </row>
    <row r="20" spans="1:12" s="8" customFormat="1" ht="22.5" x14ac:dyDescent="0.2">
      <c r="A20" s="37">
        <v>8</v>
      </c>
      <c r="B20" s="35" t="s">
        <v>57</v>
      </c>
      <c r="C20" s="38" t="s">
        <v>48</v>
      </c>
      <c r="D20" s="56">
        <v>1280</v>
      </c>
      <c r="E20" s="59">
        <v>8.0399999999999991</v>
      </c>
      <c r="F20" s="66"/>
      <c r="G20" s="39" t="str">
        <f t="shared" si="0"/>
        <v/>
      </c>
      <c r="H20" s="48"/>
      <c r="K20" s="7"/>
      <c r="L20" s="41"/>
    </row>
    <row r="21" spans="1:12" s="8" customFormat="1" ht="22.5" x14ac:dyDescent="0.2">
      <c r="A21" s="37">
        <v>9</v>
      </c>
      <c r="B21" s="35" t="s">
        <v>58</v>
      </c>
      <c r="C21" s="38" t="s">
        <v>48</v>
      </c>
      <c r="D21" s="56">
        <v>1280</v>
      </c>
      <c r="E21" s="59">
        <v>8.4</v>
      </c>
      <c r="F21" s="66"/>
      <c r="G21" s="39" t="str">
        <f t="shared" si="0"/>
        <v/>
      </c>
      <c r="H21" s="48"/>
      <c r="K21" s="7"/>
      <c r="L21" s="41"/>
    </row>
    <row r="22" spans="1:12" s="8" customFormat="1" ht="22.5" x14ac:dyDescent="0.2">
      <c r="A22" s="37">
        <v>10</v>
      </c>
      <c r="B22" s="35" t="s">
        <v>59</v>
      </c>
      <c r="C22" s="38" t="s">
        <v>51</v>
      </c>
      <c r="D22" s="56">
        <v>1500</v>
      </c>
      <c r="E22" s="59">
        <v>8.25</v>
      </c>
      <c r="F22" s="66"/>
      <c r="G22" s="39" t="str">
        <f t="shared" si="0"/>
        <v/>
      </c>
      <c r="H22" s="48"/>
      <c r="K22" s="7"/>
      <c r="L22" s="41"/>
    </row>
    <row r="23" spans="1:12" s="8" customFormat="1" ht="11.25" x14ac:dyDescent="0.2">
      <c r="A23" s="37">
        <v>11</v>
      </c>
      <c r="B23" s="35" t="s">
        <v>60</v>
      </c>
      <c r="C23" s="38" t="s">
        <v>61</v>
      </c>
      <c r="D23" s="56">
        <v>240</v>
      </c>
      <c r="E23" s="59">
        <v>5.35</v>
      </c>
      <c r="F23" s="66"/>
      <c r="G23" s="39" t="str">
        <f t="shared" si="0"/>
        <v/>
      </c>
      <c r="H23" s="48"/>
      <c r="K23" s="7"/>
      <c r="L23" s="41"/>
    </row>
    <row r="24" spans="1:12" s="8" customFormat="1" ht="11.25" x14ac:dyDescent="0.2">
      <c r="A24" s="37">
        <v>12</v>
      </c>
      <c r="B24" s="35" t="s">
        <v>62</v>
      </c>
      <c r="C24" s="38" t="s">
        <v>53</v>
      </c>
      <c r="D24" s="56">
        <v>800</v>
      </c>
      <c r="E24" s="59">
        <v>3.95</v>
      </c>
      <c r="F24" s="66"/>
      <c r="G24" s="39" t="str">
        <f t="shared" si="0"/>
        <v/>
      </c>
      <c r="H24" s="48"/>
      <c r="K24" s="7"/>
      <c r="L24" s="41"/>
    </row>
    <row r="25" spans="1:12" s="8" customFormat="1" ht="11.25" x14ac:dyDescent="0.2">
      <c r="A25" s="37">
        <v>13</v>
      </c>
      <c r="B25" s="35" t="s">
        <v>63</v>
      </c>
      <c r="C25" s="38" t="s">
        <v>48</v>
      </c>
      <c r="D25" s="56">
        <v>1000</v>
      </c>
      <c r="E25" s="59">
        <v>13.38</v>
      </c>
      <c r="F25" s="66"/>
      <c r="G25" s="39" t="str">
        <f t="shared" si="0"/>
        <v/>
      </c>
      <c r="H25" s="48"/>
      <c r="K25" s="7"/>
      <c r="L25" s="41"/>
    </row>
    <row r="26" spans="1:12" s="8" customFormat="1" ht="11.25" x14ac:dyDescent="0.2">
      <c r="A26" s="37">
        <v>14</v>
      </c>
      <c r="B26" s="35" t="s">
        <v>64</v>
      </c>
      <c r="C26" s="38" t="s">
        <v>61</v>
      </c>
      <c r="D26" s="56">
        <v>1250</v>
      </c>
      <c r="E26" s="59">
        <v>7.5</v>
      </c>
      <c r="F26" s="66"/>
      <c r="G26" s="39" t="str">
        <f t="shared" si="0"/>
        <v/>
      </c>
      <c r="H26" s="48"/>
      <c r="K26" s="7"/>
      <c r="L26" s="41"/>
    </row>
    <row r="27" spans="1:12" s="8" customFormat="1" ht="11.25" x14ac:dyDescent="0.2">
      <c r="A27" s="37">
        <v>15</v>
      </c>
      <c r="B27" s="35" t="s">
        <v>65</v>
      </c>
      <c r="C27" s="38" t="s">
        <v>61</v>
      </c>
      <c r="D27" s="56">
        <v>6400</v>
      </c>
      <c r="E27" s="59">
        <v>7.18</v>
      </c>
      <c r="F27" s="66"/>
      <c r="G27" s="39" t="str">
        <f t="shared" si="0"/>
        <v/>
      </c>
      <c r="H27" s="48"/>
      <c r="K27" s="7"/>
      <c r="L27" s="41"/>
    </row>
    <row r="28" spans="1:12" s="8" customFormat="1" ht="11.25" x14ac:dyDescent="0.2">
      <c r="A28" s="37">
        <v>16</v>
      </c>
      <c r="B28" s="35" t="s">
        <v>66</v>
      </c>
      <c r="C28" s="38" t="s">
        <v>67</v>
      </c>
      <c r="D28" s="56">
        <v>100</v>
      </c>
      <c r="E28" s="59">
        <v>25.92</v>
      </c>
      <c r="F28" s="66"/>
      <c r="G28" s="39" t="str">
        <f t="shared" si="0"/>
        <v/>
      </c>
      <c r="H28" s="48"/>
      <c r="K28" s="7"/>
      <c r="L28" s="41"/>
    </row>
    <row r="29" spans="1:12" s="8" customFormat="1" ht="11.25" x14ac:dyDescent="0.2">
      <c r="A29" s="37">
        <v>17</v>
      </c>
      <c r="B29" s="35" t="s">
        <v>68</v>
      </c>
      <c r="C29" s="38" t="s">
        <v>53</v>
      </c>
      <c r="D29" s="56">
        <v>1250</v>
      </c>
      <c r="E29" s="59">
        <v>3.28</v>
      </c>
      <c r="F29" s="66"/>
      <c r="G29" s="39" t="str">
        <f t="shared" si="0"/>
        <v/>
      </c>
      <c r="H29" s="48"/>
      <c r="K29" s="7"/>
      <c r="L29" s="41"/>
    </row>
    <row r="30" spans="1:12" s="8" customFormat="1" ht="11.25" x14ac:dyDescent="0.2">
      <c r="A30" s="37">
        <v>18</v>
      </c>
      <c r="B30" s="35" t="s">
        <v>69</v>
      </c>
      <c r="C30" s="38" t="s">
        <v>53</v>
      </c>
      <c r="D30" s="56">
        <v>400</v>
      </c>
      <c r="E30" s="59">
        <v>5.9</v>
      </c>
      <c r="F30" s="66"/>
      <c r="G30" s="39" t="str">
        <f t="shared" si="0"/>
        <v/>
      </c>
      <c r="H30" s="48"/>
      <c r="K30" s="7"/>
      <c r="L30" s="41"/>
    </row>
    <row r="31" spans="1:12" s="8" customFormat="1" ht="11.25" x14ac:dyDescent="0.2">
      <c r="A31" s="37">
        <v>19</v>
      </c>
      <c r="B31" s="35" t="s">
        <v>70</v>
      </c>
      <c r="C31" s="38" t="s">
        <v>53</v>
      </c>
      <c r="D31" s="56">
        <v>400</v>
      </c>
      <c r="E31" s="59">
        <v>11.95</v>
      </c>
      <c r="F31" s="66"/>
      <c r="G31" s="39" t="str">
        <f t="shared" si="0"/>
        <v/>
      </c>
      <c r="H31" s="48"/>
      <c r="K31" s="7"/>
      <c r="L31" s="41"/>
    </row>
    <row r="32" spans="1:12" s="8" customFormat="1" ht="22.5" x14ac:dyDescent="0.2">
      <c r="A32" s="37">
        <v>20</v>
      </c>
      <c r="B32" s="35" t="s">
        <v>71</v>
      </c>
      <c r="C32" s="38" t="s">
        <v>48</v>
      </c>
      <c r="D32" s="56">
        <v>2300</v>
      </c>
      <c r="E32" s="59">
        <v>6.51</v>
      </c>
      <c r="F32" s="66"/>
      <c r="G32" s="39" t="str">
        <f t="shared" si="0"/>
        <v/>
      </c>
      <c r="H32" s="48"/>
      <c r="K32" s="7"/>
      <c r="L32" s="41"/>
    </row>
    <row r="33" spans="1:12" s="8" customFormat="1" ht="22.5" x14ac:dyDescent="0.2">
      <c r="A33" s="37">
        <v>21</v>
      </c>
      <c r="B33" s="35" t="s">
        <v>72</v>
      </c>
      <c r="C33" s="38" t="s">
        <v>48</v>
      </c>
      <c r="D33" s="56">
        <v>4600</v>
      </c>
      <c r="E33" s="59">
        <v>2.37</v>
      </c>
      <c r="F33" s="66"/>
      <c r="G33" s="39" t="str">
        <f t="shared" si="0"/>
        <v/>
      </c>
      <c r="H33" s="48"/>
      <c r="K33" s="7"/>
      <c r="L33" s="41"/>
    </row>
    <row r="34" spans="1:12" s="8" customFormat="1" ht="11.25" x14ac:dyDescent="0.2">
      <c r="A34" s="37">
        <v>22</v>
      </c>
      <c r="B34" s="35" t="s">
        <v>73</v>
      </c>
      <c r="C34" s="38" t="s">
        <v>53</v>
      </c>
      <c r="D34" s="56">
        <v>800</v>
      </c>
      <c r="E34" s="59">
        <v>4.42</v>
      </c>
      <c r="F34" s="66"/>
      <c r="G34" s="39" t="str">
        <f t="shared" si="0"/>
        <v/>
      </c>
      <c r="H34" s="48"/>
      <c r="K34" s="7"/>
      <c r="L34" s="41"/>
    </row>
    <row r="35" spans="1:12" s="8" customFormat="1" ht="11.25" x14ac:dyDescent="0.2">
      <c r="A35" s="37">
        <v>23</v>
      </c>
      <c r="B35" s="35" t="s">
        <v>74</v>
      </c>
      <c r="C35" s="38" t="s">
        <v>53</v>
      </c>
      <c r="D35" s="56">
        <v>425</v>
      </c>
      <c r="E35" s="59">
        <v>8.89</v>
      </c>
      <c r="F35" s="66"/>
      <c r="G35" s="39" t="str">
        <f t="shared" si="0"/>
        <v/>
      </c>
      <c r="H35" s="48"/>
      <c r="K35" s="7"/>
      <c r="L35" s="41"/>
    </row>
    <row r="36" spans="1:12" s="8" customFormat="1" ht="11.25" x14ac:dyDescent="0.2">
      <c r="A36" s="37">
        <v>24</v>
      </c>
      <c r="B36" s="35" t="s">
        <v>75</v>
      </c>
      <c r="C36" s="38" t="s">
        <v>53</v>
      </c>
      <c r="D36" s="56">
        <v>1800</v>
      </c>
      <c r="E36" s="59">
        <v>2.42</v>
      </c>
      <c r="F36" s="66"/>
      <c r="G36" s="39" t="str">
        <f t="shared" si="0"/>
        <v/>
      </c>
      <c r="H36" s="48"/>
      <c r="K36" s="7"/>
      <c r="L36" s="41"/>
    </row>
    <row r="37" spans="1:12" s="8" customFormat="1" ht="11.25" x14ac:dyDescent="0.2">
      <c r="A37" s="37">
        <v>25</v>
      </c>
      <c r="B37" s="35" t="s">
        <v>76</v>
      </c>
      <c r="C37" s="38" t="s">
        <v>53</v>
      </c>
      <c r="D37" s="56">
        <v>2400</v>
      </c>
      <c r="E37" s="59">
        <v>1.27</v>
      </c>
      <c r="F37" s="66"/>
      <c r="G37" s="39" t="str">
        <f t="shared" si="0"/>
        <v/>
      </c>
      <c r="H37" s="48"/>
      <c r="K37" s="7"/>
      <c r="L37" s="41"/>
    </row>
    <row r="38" spans="1:12" s="8" customFormat="1" ht="11.25" x14ac:dyDescent="0.2">
      <c r="A38" s="37">
        <v>26</v>
      </c>
      <c r="B38" s="35" t="s">
        <v>77</v>
      </c>
      <c r="C38" s="38" t="s">
        <v>53</v>
      </c>
      <c r="D38" s="56">
        <v>400</v>
      </c>
      <c r="E38" s="59">
        <v>4</v>
      </c>
      <c r="F38" s="66"/>
      <c r="G38" s="39" t="str">
        <f t="shared" si="0"/>
        <v/>
      </c>
      <c r="H38" s="48"/>
      <c r="K38" s="7"/>
      <c r="L38" s="41"/>
    </row>
    <row r="39" spans="1:12" s="8" customFormat="1" ht="11.25" x14ac:dyDescent="0.2">
      <c r="A39" s="37">
        <v>27</v>
      </c>
      <c r="B39" s="35" t="s">
        <v>78</v>
      </c>
      <c r="C39" s="38" t="s">
        <v>79</v>
      </c>
      <c r="D39" s="56">
        <v>800</v>
      </c>
      <c r="E39" s="59">
        <v>4.91</v>
      </c>
      <c r="F39" s="66"/>
      <c r="G39" s="39" t="str">
        <f t="shared" si="0"/>
        <v/>
      </c>
      <c r="H39" s="48"/>
      <c r="K39" s="7"/>
      <c r="L39" s="41"/>
    </row>
    <row r="40" spans="1:12" s="8" customFormat="1" ht="11.25" x14ac:dyDescent="0.2">
      <c r="A40" s="37">
        <v>28</v>
      </c>
      <c r="B40" s="35" t="s">
        <v>80</v>
      </c>
      <c r="C40" s="38" t="s">
        <v>79</v>
      </c>
      <c r="D40" s="56">
        <v>680</v>
      </c>
      <c r="E40" s="59">
        <v>5.65</v>
      </c>
      <c r="F40" s="66"/>
      <c r="G40" s="39" t="str">
        <f t="shared" si="0"/>
        <v/>
      </c>
      <c r="H40" s="48"/>
      <c r="K40" s="7"/>
      <c r="L40" s="41"/>
    </row>
    <row r="41" spans="1:12" s="8" customFormat="1" ht="78.75" x14ac:dyDescent="0.2">
      <c r="A41" s="37">
        <v>29</v>
      </c>
      <c r="B41" s="35" t="s">
        <v>81</v>
      </c>
      <c r="C41" s="38" t="s">
        <v>61</v>
      </c>
      <c r="D41" s="56">
        <v>240</v>
      </c>
      <c r="E41" s="59">
        <v>84.16</v>
      </c>
      <c r="F41" s="66"/>
      <c r="G41" s="39" t="str">
        <f t="shared" si="0"/>
        <v/>
      </c>
      <c r="H41" s="48"/>
      <c r="K41" s="7"/>
      <c r="L41" s="41"/>
    </row>
    <row r="42" spans="1:12" s="8" customFormat="1" ht="78.75" x14ac:dyDescent="0.2">
      <c r="A42" s="37">
        <v>30</v>
      </c>
      <c r="B42" s="35" t="s">
        <v>82</v>
      </c>
      <c r="C42" s="38" t="s">
        <v>61</v>
      </c>
      <c r="D42" s="56">
        <v>340</v>
      </c>
      <c r="E42" s="59">
        <v>87.44</v>
      </c>
      <c r="F42" s="66"/>
      <c r="G42" s="39" t="str">
        <f t="shared" si="0"/>
        <v/>
      </c>
      <c r="H42" s="48"/>
      <c r="K42" s="7"/>
      <c r="L42" s="41"/>
    </row>
    <row r="43" spans="1:12" s="8" customFormat="1" ht="78.75" x14ac:dyDescent="0.2">
      <c r="A43" s="37">
        <v>31</v>
      </c>
      <c r="B43" s="35" t="s">
        <v>83</v>
      </c>
      <c r="C43" s="38" t="s">
        <v>61</v>
      </c>
      <c r="D43" s="56">
        <v>250</v>
      </c>
      <c r="E43" s="59">
        <v>80</v>
      </c>
      <c r="F43" s="66"/>
      <c r="G43" s="39" t="str">
        <f t="shared" si="0"/>
        <v/>
      </c>
      <c r="H43" s="48"/>
      <c r="K43" s="7"/>
      <c r="L43" s="41"/>
    </row>
    <row r="44" spans="1:12" s="8" customFormat="1" ht="11.25" x14ac:dyDescent="0.2">
      <c r="A44" s="37">
        <v>32</v>
      </c>
      <c r="B44" s="35" t="s">
        <v>84</v>
      </c>
      <c r="C44" s="38" t="s">
        <v>53</v>
      </c>
      <c r="D44" s="56">
        <v>400</v>
      </c>
      <c r="E44" s="59">
        <v>4.08</v>
      </c>
      <c r="F44" s="66"/>
      <c r="G44" s="39" t="str">
        <f t="shared" si="0"/>
        <v/>
      </c>
      <c r="H44" s="48"/>
      <c r="K44" s="7"/>
      <c r="L44" s="41"/>
    </row>
    <row r="45" spans="1:12" s="8" customFormat="1" ht="11.25" x14ac:dyDescent="0.2">
      <c r="A45" s="37">
        <v>33</v>
      </c>
      <c r="B45" s="35" t="s">
        <v>85</v>
      </c>
      <c r="C45" s="38" t="s">
        <v>53</v>
      </c>
      <c r="D45" s="56">
        <v>900</v>
      </c>
      <c r="E45" s="59">
        <v>6.13</v>
      </c>
      <c r="F45" s="66"/>
      <c r="G45" s="39" t="str">
        <f t="shared" si="0"/>
        <v/>
      </c>
      <c r="H45" s="48"/>
      <c r="K45" s="7"/>
      <c r="L45" s="41"/>
    </row>
    <row r="46" spans="1:12" s="8" customFormat="1" ht="11.25" x14ac:dyDescent="0.2">
      <c r="A46" s="37">
        <v>34</v>
      </c>
      <c r="B46" s="35" t="s">
        <v>86</v>
      </c>
      <c r="C46" s="38" t="s">
        <v>61</v>
      </c>
      <c r="D46" s="56">
        <v>600</v>
      </c>
      <c r="E46" s="59">
        <v>4.59</v>
      </c>
      <c r="F46" s="66"/>
      <c r="G46" s="39" t="str">
        <f t="shared" si="0"/>
        <v/>
      </c>
      <c r="H46" s="48"/>
      <c r="K46" s="7"/>
      <c r="L46" s="41"/>
    </row>
    <row r="47" spans="1:12" s="8" customFormat="1" ht="11.25" x14ac:dyDescent="0.2">
      <c r="A47" s="37">
        <v>35</v>
      </c>
      <c r="B47" s="35" t="s">
        <v>87</v>
      </c>
      <c r="C47" s="38" t="s">
        <v>53</v>
      </c>
      <c r="D47" s="56">
        <v>180</v>
      </c>
      <c r="E47" s="59">
        <v>6.21</v>
      </c>
      <c r="F47" s="66"/>
      <c r="G47" s="39" t="str">
        <f t="shared" si="0"/>
        <v/>
      </c>
      <c r="H47" s="48"/>
      <c r="K47" s="7"/>
      <c r="L47" s="41"/>
    </row>
    <row r="48" spans="1:12" s="8" customFormat="1" ht="11.25" x14ac:dyDescent="0.2">
      <c r="A48" s="37">
        <v>36</v>
      </c>
      <c r="B48" s="35" t="s">
        <v>88</v>
      </c>
      <c r="C48" s="38" t="s">
        <v>48</v>
      </c>
      <c r="D48" s="56">
        <v>900</v>
      </c>
      <c r="E48" s="59">
        <v>5.31</v>
      </c>
      <c r="F48" s="66"/>
      <c r="G48" s="39" t="str">
        <f t="shared" si="0"/>
        <v/>
      </c>
      <c r="H48" s="48"/>
      <c r="K48" s="7"/>
      <c r="L48" s="41"/>
    </row>
    <row r="49" spans="1:12" s="8" customFormat="1" ht="22.5" x14ac:dyDescent="0.2">
      <c r="A49" s="37">
        <v>37</v>
      </c>
      <c r="B49" s="35" t="s">
        <v>89</v>
      </c>
      <c r="C49" s="38" t="s">
        <v>48</v>
      </c>
      <c r="D49" s="56">
        <v>1700</v>
      </c>
      <c r="E49" s="59">
        <v>8.99</v>
      </c>
      <c r="F49" s="66"/>
      <c r="G49" s="39" t="str">
        <f t="shared" si="0"/>
        <v/>
      </c>
      <c r="H49" s="48"/>
      <c r="K49" s="7"/>
      <c r="L49" s="41"/>
    </row>
    <row r="50" spans="1:12" s="8" customFormat="1" ht="22.5" x14ac:dyDescent="0.2">
      <c r="A50" s="37">
        <v>38</v>
      </c>
      <c r="B50" s="35" t="s">
        <v>90</v>
      </c>
      <c r="C50" s="38" t="s">
        <v>79</v>
      </c>
      <c r="D50" s="56">
        <v>210</v>
      </c>
      <c r="E50" s="59">
        <v>33.68</v>
      </c>
      <c r="F50" s="66"/>
      <c r="G50" s="39" t="str">
        <f t="shared" si="0"/>
        <v/>
      </c>
      <c r="H50" s="48"/>
      <c r="K50" s="7"/>
      <c r="L50" s="41"/>
    </row>
    <row r="51" spans="1:12" s="8" customFormat="1" ht="33.75" x14ac:dyDescent="0.2">
      <c r="A51" s="37">
        <v>39</v>
      </c>
      <c r="B51" s="35" t="s">
        <v>91</v>
      </c>
      <c r="C51" s="38" t="s">
        <v>53</v>
      </c>
      <c r="D51" s="56">
        <v>400</v>
      </c>
      <c r="E51" s="59">
        <v>45.19</v>
      </c>
      <c r="F51" s="66"/>
      <c r="G51" s="39" t="str">
        <f t="shared" si="0"/>
        <v/>
      </c>
      <c r="H51" s="48"/>
      <c r="K51" s="7"/>
      <c r="L51" s="41"/>
    </row>
    <row r="52" spans="1:12" s="8" customFormat="1" ht="11.25" x14ac:dyDescent="0.2">
      <c r="A52" s="37">
        <v>40</v>
      </c>
      <c r="B52" s="35" t="s">
        <v>92</v>
      </c>
      <c r="C52" s="38" t="s">
        <v>53</v>
      </c>
      <c r="D52" s="56">
        <v>425</v>
      </c>
      <c r="E52" s="59">
        <v>18.399999999999999</v>
      </c>
      <c r="F52" s="66"/>
      <c r="G52" s="39" t="str">
        <f t="shared" si="0"/>
        <v/>
      </c>
      <c r="H52" s="48"/>
      <c r="K52" s="7"/>
      <c r="L52" s="41"/>
    </row>
    <row r="53" spans="1:12" s="8" customFormat="1" ht="11.25" x14ac:dyDescent="0.2">
      <c r="A53" s="37">
        <v>41</v>
      </c>
      <c r="B53" s="35" t="s">
        <v>93</v>
      </c>
      <c r="C53" s="38" t="s">
        <v>53</v>
      </c>
      <c r="D53" s="56">
        <v>2000</v>
      </c>
      <c r="E53" s="59">
        <v>6.48</v>
      </c>
      <c r="F53" s="66"/>
      <c r="G53" s="39" t="str">
        <f t="shared" si="0"/>
        <v/>
      </c>
      <c r="H53" s="48"/>
      <c r="K53" s="7"/>
      <c r="L53" s="41"/>
    </row>
    <row r="54" spans="1:12" s="8" customFormat="1" ht="22.5" x14ac:dyDescent="0.2">
      <c r="A54" s="37">
        <v>42</v>
      </c>
      <c r="B54" s="35" t="s">
        <v>94</v>
      </c>
      <c r="C54" s="38" t="s">
        <v>61</v>
      </c>
      <c r="D54" s="56">
        <v>5700</v>
      </c>
      <c r="E54" s="59">
        <v>6.91</v>
      </c>
      <c r="F54" s="66"/>
      <c r="G54" s="39" t="str">
        <f t="shared" si="0"/>
        <v/>
      </c>
      <c r="H54" s="48"/>
      <c r="K54" s="7"/>
      <c r="L54" s="41"/>
    </row>
    <row r="55" spans="1:12" s="8" customFormat="1" ht="11.25" x14ac:dyDescent="0.2">
      <c r="A55" s="37">
        <v>43</v>
      </c>
      <c r="B55" s="35" t="s">
        <v>95</v>
      </c>
      <c r="C55" s="38" t="s">
        <v>53</v>
      </c>
      <c r="D55" s="56">
        <v>640</v>
      </c>
      <c r="E55" s="59">
        <v>6.83</v>
      </c>
      <c r="F55" s="66"/>
      <c r="G55" s="39" t="str">
        <f t="shared" si="0"/>
        <v/>
      </c>
      <c r="H55" s="48"/>
      <c r="K55" s="7"/>
      <c r="L55" s="41"/>
    </row>
    <row r="56" spans="1:12" s="8" customFormat="1" ht="33.75" x14ac:dyDescent="0.2">
      <c r="A56" s="37">
        <v>44</v>
      </c>
      <c r="B56" s="35" t="s">
        <v>96</v>
      </c>
      <c r="C56" s="38" t="s">
        <v>61</v>
      </c>
      <c r="D56" s="56">
        <v>1300</v>
      </c>
      <c r="E56" s="59">
        <v>14.16</v>
      </c>
      <c r="F56" s="66"/>
      <c r="G56" s="39" t="str">
        <f t="shared" si="0"/>
        <v/>
      </c>
      <c r="H56" s="48"/>
      <c r="K56" s="7"/>
      <c r="L56" s="41"/>
    </row>
    <row r="57" spans="1:12" s="8" customFormat="1" ht="22.5" x14ac:dyDescent="0.2">
      <c r="A57" s="37">
        <v>45</v>
      </c>
      <c r="B57" s="35" t="s">
        <v>97</v>
      </c>
      <c r="C57" s="38" t="s">
        <v>98</v>
      </c>
      <c r="D57" s="56">
        <v>900</v>
      </c>
      <c r="E57" s="59">
        <v>6.12</v>
      </c>
      <c r="F57" s="66"/>
      <c r="G57" s="39" t="str">
        <f t="shared" si="0"/>
        <v/>
      </c>
      <c r="H57" s="48"/>
      <c r="K57" s="7"/>
      <c r="L57" s="41"/>
    </row>
    <row r="58" spans="1:12" s="8" customFormat="1" ht="11.25" x14ac:dyDescent="0.2">
      <c r="A58" s="37">
        <v>46</v>
      </c>
      <c r="B58" s="35" t="s">
        <v>99</v>
      </c>
      <c r="C58" s="38" t="s">
        <v>100</v>
      </c>
      <c r="D58" s="56">
        <v>75</v>
      </c>
      <c r="E58" s="59">
        <v>158.69999999999999</v>
      </c>
      <c r="F58" s="66"/>
      <c r="G58" s="39" t="str">
        <f t="shared" si="0"/>
        <v/>
      </c>
      <c r="H58" s="48"/>
      <c r="K58" s="7"/>
      <c r="L58" s="41"/>
    </row>
    <row r="59" spans="1:12" s="8" customFormat="1" ht="11.25" x14ac:dyDescent="0.2">
      <c r="A59" s="37">
        <v>47</v>
      </c>
      <c r="B59" s="35" t="s">
        <v>101</v>
      </c>
      <c r="C59" s="38" t="s">
        <v>61</v>
      </c>
      <c r="D59" s="56">
        <v>1800</v>
      </c>
      <c r="E59" s="59">
        <v>4.76</v>
      </c>
      <c r="F59" s="66"/>
      <c r="G59" s="39" t="str">
        <f t="shared" si="0"/>
        <v/>
      </c>
      <c r="H59" s="48"/>
      <c r="K59" s="7"/>
      <c r="L59" s="41"/>
    </row>
    <row r="60" spans="1:12" s="8" customFormat="1" ht="11.25" x14ac:dyDescent="0.2">
      <c r="A60" s="37">
        <v>48</v>
      </c>
      <c r="B60" s="35" t="s">
        <v>102</v>
      </c>
      <c r="C60" s="38" t="s">
        <v>53</v>
      </c>
      <c r="D60" s="56">
        <v>80</v>
      </c>
      <c r="E60" s="59">
        <v>37.86</v>
      </c>
      <c r="F60" s="66"/>
      <c r="G60" s="39" t="str">
        <f t="shared" si="0"/>
        <v/>
      </c>
      <c r="H60" s="48"/>
      <c r="K60" s="7"/>
      <c r="L60" s="41"/>
    </row>
    <row r="61" spans="1:12" s="8" customFormat="1" ht="11.25" x14ac:dyDescent="0.2">
      <c r="A61" s="37">
        <v>49</v>
      </c>
      <c r="B61" s="35" t="s">
        <v>103</v>
      </c>
      <c r="C61" s="38" t="s">
        <v>100</v>
      </c>
      <c r="D61" s="56">
        <v>200</v>
      </c>
      <c r="E61" s="59">
        <v>8.25</v>
      </c>
      <c r="F61" s="66"/>
      <c r="G61" s="39" t="str">
        <f t="shared" si="0"/>
        <v/>
      </c>
      <c r="H61" s="48"/>
      <c r="K61" s="7"/>
      <c r="L61" s="41"/>
    </row>
    <row r="62" spans="1:12" s="8" customFormat="1" ht="11.25" x14ac:dyDescent="0.2">
      <c r="A62" s="37">
        <v>50</v>
      </c>
      <c r="B62" s="35" t="s">
        <v>104</v>
      </c>
      <c r="C62" s="38" t="s">
        <v>53</v>
      </c>
      <c r="D62" s="56">
        <v>2400</v>
      </c>
      <c r="E62" s="59">
        <v>3.03</v>
      </c>
      <c r="F62" s="66"/>
      <c r="G62" s="39" t="str">
        <f t="shared" si="0"/>
        <v/>
      </c>
      <c r="H62" s="48"/>
      <c r="K62" s="7"/>
      <c r="L62" s="41"/>
    </row>
    <row r="63" spans="1:12" s="8" customFormat="1" ht="11.25" x14ac:dyDescent="0.2">
      <c r="A63" s="37">
        <v>51</v>
      </c>
      <c r="B63" s="35" t="s">
        <v>105</v>
      </c>
      <c r="C63" s="38" t="s">
        <v>79</v>
      </c>
      <c r="D63" s="56">
        <v>400</v>
      </c>
      <c r="E63" s="59">
        <v>9.6300000000000008</v>
      </c>
      <c r="F63" s="66"/>
      <c r="G63" s="39" t="str">
        <f t="shared" si="0"/>
        <v/>
      </c>
      <c r="H63" s="48"/>
      <c r="K63" s="7"/>
      <c r="L63" s="41"/>
    </row>
    <row r="64" spans="1:12" s="8" customFormat="1" ht="11.25" x14ac:dyDescent="0.2">
      <c r="A64" s="37">
        <v>52</v>
      </c>
      <c r="B64" s="35" t="s">
        <v>106</v>
      </c>
      <c r="C64" s="38" t="s">
        <v>51</v>
      </c>
      <c r="D64" s="56">
        <v>900</v>
      </c>
      <c r="E64" s="59">
        <v>29.87</v>
      </c>
      <c r="F64" s="66"/>
      <c r="G64" s="39" t="str">
        <f t="shared" si="0"/>
        <v/>
      </c>
      <c r="H64" s="48"/>
      <c r="K64" s="7"/>
      <c r="L64" s="41"/>
    </row>
    <row r="65" spans="1:12" s="8" customFormat="1" ht="11.25" x14ac:dyDescent="0.2">
      <c r="A65" s="37">
        <v>53</v>
      </c>
      <c r="B65" s="35" t="s">
        <v>107</v>
      </c>
      <c r="C65" s="38" t="s">
        <v>67</v>
      </c>
      <c r="D65" s="56">
        <v>2400</v>
      </c>
      <c r="E65" s="59">
        <v>8.14</v>
      </c>
      <c r="F65" s="66"/>
      <c r="G65" s="39" t="str">
        <f t="shared" si="0"/>
        <v/>
      </c>
      <c r="H65" s="48"/>
      <c r="K65" s="7"/>
      <c r="L65" s="41"/>
    </row>
    <row r="66" spans="1:12" s="8" customFormat="1" ht="11.25" x14ac:dyDescent="0.2">
      <c r="A66" s="37">
        <v>54</v>
      </c>
      <c r="B66" s="35" t="s">
        <v>108</v>
      </c>
      <c r="C66" s="38" t="s">
        <v>53</v>
      </c>
      <c r="D66" s="56">
        <v>1200</v>
      </c>
      <c r="E66" s="59">
        <v>2.0099999999999998</v>
      </c>
      <c r="F66" s="66"/>
      <c r="G66" s="39" t="str">
        <f t="shared" si="0"/>
        <v/>
      </c>
      <c r="H66" s="48"/>
      <c r="K66" s="7"/>
      <c r="L66" s="41"/>
    </row>
    <row r="67" spans="1:12" s="8" customFormat="1" ht="11.25" x14ac:dyDescent="0.2">
      <c r="A67" s="37">
        <v>55</v>
      </c>
      <c r="B67" s="35" t="s">
        <v>109</v>
      </c>
      <c r="C67" s="38" t="s">
        <v>53</v>
      </c>
      <c r="D67" s="56">
        <v>2000</v>
      </c>
      <c r="E67" s="59">
        <v>3.5</v>
      </c>
      <c r="F67" s="66"/>
      <c r="G67" s="39" t="str">
        <f t="shared" si="0"/>
        <v/>
      </c>
      <c r="H67" s="48"/>
      <c r="K67" s="7"/>
      <c r="L67" s="41"/>
    </row>
    <row r="68" spans="1:12" s="8" customFormat="1" ht="11.25" x14ac:dyDescent="0.2">
      <c r="A68" s="37">
        <v>56</v>
      </c>
      <c r="B68" s="35" t="s">
        <v>110</v>
      </c>
      <c r="C68" s="38" t="s">
        <v>51</v>
      </c>
      <c r="D68" s="56">
        <v>310</v>
      </c>
      <c r="E68" s="59">
        <v>27.71</v>
      </c>
      <c r="F68" s="66"/>
      <c r="G68" s="39" t="str">
        <f t="shared" si="0"/>
        <v/>
      </c>
      <c r="H68" s="48"/>
      <c r="K68" s="7"/>
      <c r="L68" s="41"/>
    </row>
    <row r="69" spans="1:12" s="8" customFormat="1" ht="11.25" x14ac:dyDescent="0.2">
      <c r="A69" s="37">
        <v>57</v>
      </c>
      <c r="B69" s="35" t="s">
        <v>111</v>
      </c>
      <c r="C69" s="38" t="s">
        <v>61</v>
      </c>
      <c r="D69" s="56">
        <v>340</v>
      </c>
      <c r="E69" s="59">
        <v>67</v>
      </c>
      <c r="F69" s="66"/>
      <c r="G69" s="39" t="str">
        <f t="shared" si="0"/>
        <v/>
      </c>
      <c r="H69" s="48"/>
      <c r="K69" s="7"/>
      <c r="L69" s="41"/>
    </row>
    <row r="70" spans="1:12" s="8" customFormat="1" ht="11.25" x14ac:dyDescent="0.2">
      <c r="A70" s="37">
        <v>58</v>
      </c>
      <c r="B70" s="35" t="s">
        <v>112</v>
      </c>
      <c r="C70" s="38" t="s">
        <v>61</v>
      </c>
      <c r="D70" s="56">
        <v>1150</v>
      </c>
      <c r="E70" s="59">
        <v>42.67</v>
      </c>
      <c r="F70" s="66"/>
      <c r="G70" s="39" t="str">
        <f t="shared" si="0"/>
        <v/>
      </c>
      <c r="H70" s="48"/>
      <c r="K70" s="7"/>
      <c r="L70" s="41"/>
    </row>
    <row r="71" spans="1:12" s="8" customFormat="1" ht="11.25" x14ac:dyDescent="0.2">
      <c r="A71" s="37">
        <v>59</v>
      </c>
      <c r="B71" s="35" t="s">
        <v>113</v>
      </c>
      <c r="C71" s="38" t="s">
        <v>61</v>
      </c>
      <c r="D71" s="56">
        <v>1150</v>
      </c>
      <c r="E71" s="59">
        <v>34.99</v>
      </c>
      <c r="F71" s="66"/>
      <c r="G71" s="39" t="str">
        <f t="shared" si="0"/>
        <v/>
      </c>
      <c r="H71" s="48"/>
      <c r="K71" s="7"/>
      <c r="L71" s="41"/>
    </row>
    <row r="72" spans="1:12" s="8" customFormat="1" ht="22.5" x14ac:dyDescent="0.2">
      <c r="A72" s="37">
        <v>60</v>
      </c>
      <c r="B72" s="35" t="s">
        <v>114</v>
      </c>
      <c r="C72" s="38" t="s">
        <v>53</v>
      </c>
      <c r="D72" s="56">
        <v>510</v>
      </c>
      <c r="E72" s="59">
        <v>6.39</v>
      </c>
      <c r="F72" s="66"/>
      <c r="G72" s="39" t="str">
        <f t="shared" si="0"/>
        <v/>
      </c>
      <c r="H72" s="48"/>
      <c r="K72" s="7"/>
      <c r="L72" s="41"/>
    </row>
    <row r="73" spans="1:12" s="8" customFormat="1" ht="22.5" x14ac:dyDescent="0.2">
      <c r="A73" s="37">
        <v>61</v>
      </c>
      <c r="B73" s="35" t="s">
        <v>115</v>
      </c>
      <c r="C73" s="38" t="s">
        <v>61</v>
      </c>
      <c r="D73" s="56">
        <v>4600</v>
      </c>
      <c r="E73" s="59">
        <v>12.69</v>
      </c>
      <c r="F73" s="66"/>
      <c r="G73" s="39" t="str">
        <f t="shared" si="0"/>
        <v/>
      </c>
      <c r="H73" s="48"/>
      <c r="K73" s="7"/>
      <c r="L73" s="41"/>
    </row>
    <row r="74" spans="1:12" s="8" customFormat="1" ht="22.5" x14ac:dyDescent="0.2">
      <c r="A74" s="37">
        <v>62</v>
      </c>
      <c r="B74" s="35" t="s">
        <v>116</v>
      </c>
      <c r="C74" s="38" t="s">
        <v>48</v>
      </c>
      <c r="D74" s="56">
        <v>1000</v>
      </c>
      <c r="E74" s="59">
        <v>15</v>
      </c>
      <c r="F74" s="66"/>
      <c r="G74" s="39" t="str">
        <f t="shared" si="0"/>
        <v/>
      </c>
      <c r="H74" s="48"/>
      <c r="K74" s="7"/>
      <c r="L74" s="41"/>
    </row>
    <row r="75" spans="1:12" s="8" customFormat="1" ht="11.25" x14ac:dyDescent="0.2">
      <c r="A75" s="37">
        <v>63</v>
      </c>
      <c r="B75" s="35" t="s">
        <v>117</v>
      </c>
      <c r="C75" s="38" t="s">
        <v>53</v>
      </c>
      <c r="D75" s="56">
        <v>1600</v>
      </c>
      <c r="E75" s="59">
        <v>6.24</v>
      </c>
      <c r="F75" s="66"/>
      <c r="G75" s="39" t="str">
        <f t="shared" si="0"/>
        <v/>
      </c>
      <c r="H75" s="48"/>
      <c r="K75" s="7"/>
      <c r="L75" s="41"/>
    </row>
    <row r="76" spans="1:12" s="8" customFormat="1" ht="11.25" x14ac:dyDescent="0.2">
      <c r="A76" s="37">
        <v>64</v>
      </c>
      <c r="B76" s="35" t="s">
        <v>118</v>
      </c>
      <c r="C76" s="38" t="s">
        <v>53</v>
      </c>
      <c r="D76" s="56">
        <v>720</v>
      </c>
      <c r="E76" s="59">
        <v>14.72</v>
      </c>
      <c r="F76" s="66"/>
      <c r="G76" s="39" t="str">
        <f t="shared" si="0"/>
        <v/>
      </c>
      <c r="H76" s="48"/>
      <c r="K76" s="7"/>
      <c r="L76" s="41"/>
    </row>
    <row r="77" spans="1:12" s="8" customFormat="1" ht="22.5" x14ac:dyDescent="0.2">
      <c r="A77" s="37">
        <v>65</v>
      </c>
      <c r="B77" s="35" t="s">
        <v>119</v>
      </c>
      <c r="C77" s="38" t="s">
        <v>61</v>
      </c>
      <c r="D77" s="56">
        <v>1600</v>
      </c>
      <c r="E77" s="59">
        <v>14.06</v>
      </c>
      <c r="F77" s="66"/>
      <c r="G77" s="39" t="str">
        <f t="shared" si="0"/>
        <v/>
      </c>
      <c r="H77" s="48"/>
      <c r="K77" s="7"/>
      <c r="L77" s="41"/>
    </row>
    <row r="78" spans="1:12" s="8" customFormat="1" ht="11.25" x14ac:dyDescent="0.2">
      <c r="A78" s="37">
        <v>66</v>
      </c>
      <c r="B78" s="35" t="s">
        <v>120</v>
      </c>
      <c r="C78" s="38" t="s">
        <v>53</v>
      </c>
      <c r="D78" s="56">
        <v>150</v>
      </c>
      <c r="E78" s="59">
        <v>19.97</v>
      </c>
      <c r="F78" s="66"/>
      <c r="G78" s="39" t="str">
        <f t="shared" ref="G78:G79" si="1">IF(F78="","",IF(ISTEXT(F78),"NC",F78*D78))</f>
        <v/>
      </c>
      <c r="H78" s="48"/>
      <c r="K78" s="7"/>
      <c r="L78" s="41"/>
    </row>
    <row r="79" spans="1:12" s="8" customFormat="1" ht="22.5" x14ac:dyDescent="0.2">
      <c r="A79" s="37">
        <v>67</v>
      </c>
      <c r="B79" s="35" t="s">
        <v>121</v>
      </c>
      <c r="C79" s="38" t="s">
        <v>53</v>
      </c>
      <c r="D79" s="56">
        <v>600</v>
      </c>
      <c r="E79" s="59">
        <v>21.12</v>
      </c>
      <c r="F79" s="66"/>
      <c r="G79" s="39" t="str">
        <f t="shared" si="1"/>
        <v/>
      </c>
      <c r="H79" s="48"/>
      <c r="K79" s="7"/>
      <c r="L79" s="41"/>
    </row>
    <row r="80" spans="1:12" s="30" customFormat="1" ht="9" x14ac:dyDescent="0.2">
      <c r="A80" s="40"/>
      <c r="E80" s="54"/>
      <c r="F80" s="75" t="s">
        <v>27</v>
      </c>
      <c r="G80" s="76"/>
      <c r="H80" s="49"/>
      <c r="L80" s="43"/>
    </row>
    <row r="81" spans="1:12" ht="14.25" customHeight="1" x14ac:dyDescent="0.2">
      <c r="F81" s="77" t="str">
        <f>IF(SUM(G13:G79)=0,"",SUM(G13:G79))</f>
        <v/>
      </c>
      <c r="G81" s="78"/>
      <c r="H81" s="50"/>
    </row>
    <row r="82" spans="1:12" s="44" customFormat="1" ht="29.25" customHeight="1" x14ac:dyDescent="0.2">
      <c r="A82" s="68" t="str">
        <f>" - "&amp;Dados!B23</f>
        <v xml:space="preserve"> - O objeto do presente termo de referência deverá ser entregue no Almoxarifado da Prefeitura, situado na Rua Carolino Ribeiro de Moura, s/n, Centro, Sumidouro/RJ, CEP 28637-000. A entrega dos itens não será em remessa única, mas sim de acordo com as requisições que forem apresentas ao fornecedor. Apresentadas as requisições, terá o fornecedor o prazo 15 (quinze) dias para a entrega dos bens. </v>
      </c>
      <c r="B82" s="68"/>
      <c r="C82" s="68"/>
      <c r="D82" s="68"/>
      <c r="E82" s="68"/>
      <c r="F82" s="68"/>
      <c r="G82" s="68"/>
      <c r="H82" s="51"/>
      <c r="L82" s="45"/>
    </row>
    <row r="83" spans="1:12" s="44" customFormat="1" ht="9" x14ac:dyDescent="0.2">
      <c r="A83" s="68" t="str">
        <f>" - "&amp;Dados!B24</f>
        <v xml:space="preserve"> - Os itens deverão ser entregues conforme indicado acima no horário compreendido das 08:00 às 16:00 horas.</v>
      </c>
      <c r="B83" s="68"/>
      <c r="C83" s="68"/>
      <c r="D83" s="68"/>
      <c r="E83" s="68"/>
      <c r="F83" s="68"/>
      <c r="G83" s="68"/>
      <c r="H83" s="51"/>
      <c r="L83" s="45"/>
    </row>
    <row r="84" spans="1:12" s="44" customFormat="1" ht="9" x14ac:dyDescent="0.2">
      <c r="A84" s="68" t="str">
        <f>" - "&amp;Dados!B25</f>
        <v xml:space="preserve"> - O pagamento do objeto de que trata o PREGÃO ELETRÔNICO 059/2022, será efetuado pela Tesouraria da Prefeitura Municipal de Sumidouro.</v>
      </c>
      <c r="B84" s="68"/>
      <c r="C84" s="68"/>
      <c r="D84" s="68"/>
      <c r="E84" s="68"/>
      <c r="F84" s="68"/>
      <c r="G84" s="68"/>
      <c r="H84" s="51"/>
      <c r="L84" s="45"/>
    </row>
    <row r="85" spans="1:12" s="30" customFormat="1" ht="9" x14ac:dyDescent="0.2">
      <c r="A85" s="68" t="str">
        <f>" - "&amp;Dados!B26</f>
        <v xml:space="preserve"> - Proposta válida por 60 (sessenta) dias</v>
      </c>
      <c r="B85" s="68"/>
      <c r="C85" s="68"/>
      <c r="D85" s="68"/>
      <c r="E85" s="68"/>
      <c r="F85" s="68"/>
      <c r="G85" s="68"/>
      <c r="H85" s="49"/>
      <c r="L85" s="43"/>
    </row>
    <row r="86" spans="1:12" ht="21" customHeight="1" x14ac:dyDescent="0.2">
      <c r="A86" s="68" t="str">
        <f>" - "&amp;Dados!B28</f>
        <v xml:space="preserve"> - A Licitante poderá apresentar prospecto, ficha técnica ou outros documentos com informações que permitam a melhor identificação e qualificação do(s) item(ns) licitado(s);</v>
      </c>
      <c r="B86" s="68"/>
      <c r="C86" s="68"/>
      <c r="D86" s="68"/>
      <c r="E86" s="68"/>
      <c r="F86" s="68"/>
      <c r="G86" s="68"/>
      <c r="H86" s="52"/>
    </row>
    <row r="87" spans="1:12" x14ac:dyDescent="0.2">
      <c r="A87" s="68" t="str">
        <f>" - "&amp;Dados!B29</f>
        <v xml:space="preserve"> - A proposta de preços ajustada ao lance final deverá conter o valor numérico dos preços unitários e totais, não podendo exceder o valor do lance final;</v>
      </c>
      <c r="B87" s="68"/>
      <c r="C87" s="68"/>
      <c r="D87" s="68"/>
      <c r="E87" s="68"/>
      <c r="F87" s="68"/>
      <c r="G87" s="68"/>
      <c r="H87" s="52"/>
    </row>
    <row r="88" spans="1:12" ht="21.75" customHeight="1" x14ac:dyDescent="0.2">
      <c r="A88" s="68"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88" s="68"/>
      <c r="C88" s="68"/>
      <c r="D88" s="68"/>
      <c r="E88" s="68"/>
      <c r="F88" s="68"/>
      <c r="G88" s="68"/>
      <c r="H88" s="52"/>
    </row>
    <row r="89" spans="1:12" ht="21.75" customHeight="1" x14ac:dyDescent="0.2">
      <c r="A89" s="68"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89" s="68"/>
      <c r="C89" s="68"/>
      <c r="D89" s="68"/>
      <c r="E89" s="68"/>
      <c r="F89" s="68"/>
      <c r="G89" s="68"/>
      <c r="H89" s="52"/>
    </row>
    <row r="90" spans="1:12" ht="21.75" customHeight="1" x14ac:dyDescent="0.2">
      <c r="A90" s="68"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90" s="68"/>
      <c r="C90" s="68"/>
      <c r="D90" s="68"/>
      <c r="E90" s="68"/>
      <c r="F90" s="68"/>
      <c r="G90" s="68"/>
      <c r="H90" s="52"/>
    </row>
    <row r="91" spans="1:12" ht="21.75" customHeight="1" x14ac:dyDescent="0.2">
      <c r="A91" s="68" t="str">
        <f>" - "&amp;Dados!B33</f>
        <v xml:space="preserve"> - Declaramos que até a presente data inexistem fatos impeditivos a participação desta empresa ao presente certame licitatório, ciente da obrigatoriedade de declarar ocorrências posteriores;</v>
      </c>
      <c r="B91" s="68"/>
      <c r="C91" s="68"/>
      <c r="D91" s="68"/>
      <c r="E91" s="68"/>
      <c r="F91" s="68"/>
      <c r="G91" s="68"/>
      <c r="H91" s="52"/>
    </row>
    <row r="92" spans="1:12" ht="30" customHeight="1" x14ac:dyDescent="0.2">
      <c r="A92" s="68"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92" s="68"/>
      <c r="C92" s="68"/>
      <c r="D92" s="68"/>
      <c r="E92" s="68"/>
      <c r="F92" s="68"/>
      <c r="G92" s="68"/>
    </row>
    <row r="93" spans="1:12" ht="25.5" customHeight="1" x14ac:dyDescent="0.2">
      <c r="A93" s="68"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93" s="68"/>
      <c r="C93" s="68"/>
      <c r="D93" s="68"/>
      <c r="E93" s="68"/>
      <c r="F93" s="68"/>
      <c r="G93" s="68"/>
    </row>
  </sheetData>
  <sheetProtection algorithmName="SHA-512" hashValue="1+Gy9bloc2K+Fc+9IfLPZK1+/1lo4WrHZTbCV5tjevzgFaO+ZjV3H5Ni3GwuhUKatuAJ37jKGuwXQMRda0i35A==" saltValue="hCPK/w0B17s+kSAf7Gupaw==" spinCount="100000" sheet="1" objects="1" scenarios="1"/>
  <autoFilter ref="A11:G93" xr:uid="{00000000-0009-0000-0000-000000000000}"/>
  <mergeCells count="23">
    <mergeCell ref="A82:G82"/>
    <mergeCell ref="A83:G83"/>
    <mergeCell ref="A84:G84"/>
    <mergeCell ref="B8:G8"/>
    <mergeCell ref="A85:G85"/>
    <mergeCell ref="B9:G9"/>
    <mergeCell ref="F80:G80"/>
    <mergeCell ref="F81:G81"/>
    <mergeCell ref="D10:G10"/>
    <mergeCell ref="C6:D6"/>
    <mergeCell ref="E6:F6"/>
    <mergeCell ref="A2:G2"/>
    <mergeCell ref="A3:G3"/>
    <mergeCell ref="A4:G4"/>
    <mergeCell ref="A5:G5"/>
    <mergeCell ref="A92:G92"/>
    <mergeCell ref="A93:G93"/>
    <mergeCell ref="A86:G86"/>
    <mergeCell ref="A87:G87"/>
    <mergeCell ref="A88:G88"/>
    <mergeCell ref="A89:G89"/>
    <mergeCell ref="A90:G90"/>
    <mergeCell ref="A91:G91"/>
  </mergeCells>
  <phoneticPr fontId="0" type="noConversion"/>
  <conditionalFormatting sqref="F80">
    <cfRule type="expression" dxfId="11" priority="1" stopIfTrue="1">
      <formula>IF($J80="Empate",IF(H80=1,TRUE(),FALSE()),FALSE())</formula>
    </cfRule>
    <cfRule type="expression" dxfId="10" priority="2" stopIfTrue="1">
      <formula>IF(H80="&gt;",FALSE(),IF(H80&gt;0,TRUE(),FALSE()))</formula>
    </cfRule>
    <cfRule type="expression" dxfId="9" priority="3" stopIfTrue="1">
      <formula>IF(H80="&gt;",TRUE(),FALSE())</formula>
    </cfRule>
  </conditionalFormatting>
  <conditionalFormatting sqref="F81">
    <cfRule type="expression" dxfId="8" priority="4" stopIfTrue="1">
      <formula>IF($J80="OK",IF(H80=1,TRUE(),FALSE()),FALSE())</formula>
    </cfRule>
    <cfRule type="expression" dxfId="7" priority="5" stopIfTrue="1">
      <formula>IF($J80="Empate",IF(H80=1,TRUE(),FALSE()),FALSE())</formula>
    </cfRule>
    <cfRule type="expression" dxfId="6" priority="6" stopIfTrue="1">
      <formula>IF($J80="Empate",IF(H80=2,TRUE(),FALSE()),FALSE())</formula>
    </cfRule>
  </conditionalFormatting>
  <conditionalFormatting sqref="F13:F79">
    <cfRule type="cellIs" dxfId="5" priority="11" stopIfTrue="1" operator="equal">
      <formula>""</formula>
    </cfRule>
  </conditionalFormatting>
  <conditionalFormatting sqref="D13:D79">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79">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79">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6" width="27.28515625" customWidth="1"/>
    <col min="7" max="8" width="14" customWidth="1"/>
    <col min="9" max="9" width="19.28515625" customWidth="1"/>
    <col min="10" max="13" width="14.5703125" customWidth="1"/>
    <col min="14" max="15" width="9.28515625" customWidth="1"/>
  </cols>
  <sheetData>
    <row r="1" spans="1:7" x14ac:dyDescent="0.2">
      <c r="A1" s="17" t="s">
        <v>9</v>
      </c>
      <c r="B1" s="10" t="s">
        <v>122</v>
      </c>
      <c r="E1" s="4"/>
      <c r="F1" s="4"/>
      <c r="G1" s="4"/>
    </row>
    <row r="2" spans="1:7" x14ac:dyDescent="0.2">
      <c r="A2" s="17" t="s">
        <v>10</v>
      </c>
      <c r="B2" s="5" t="s">
        <v>123</v>
      </c>
      <c r="E2" s="4"/>
      <c r="F2" s="4"/>
      <c r="G2" s="4"/>
    </row>
    <row r="3" spans="1:7" x14ac:dyDescent="0.2">
      <c r="A3" s="17" t="s">
        <v>11</v>
      </c>
      <c r="B3" s="5" t="s">
        <v>124</v>
      </c>
      <c r="C3" s="5"/>
      <c r="E3" s="62"/>
      <c r="F3" s="4"/>
      <c r="G3" s="4"/>
    </row>
    <row r="4" spans="1:7" x14ac:dyDescent="0.2">
      <c r="A4" s="17" t="s">
        <v>12</v>
      </c>
      <c r="B4" s="80" t="s">
        <v>133</v>
      </c>
      <c r="C4" s="5"/>
      <c r="E4" s="62"/>
      <c r="F4" s="4"/>
      <c r="G4" s="4"/>
    </row>
    <row r="5" spans="1:7" x14ac:dyDescent="0.2">
      <c r="A5" s="17" t="s">
        <v>13</v>
      </c>
      <c r="B5" s="10" t="s">
        <v>36</v>
      </c>
      <c r="C5" s="5"/>
      <c r="E5" s="62"/>
      <c r="F5" s="4"/>
      <c r="G5" s="4"/>
    </row>
    <row r="6" spans="1:7" x14ac:dyDescent="0.2">
      <c r="A6" s="17" t="s">
        <v>31</v>
      </c>
      <c r="B6" s="13" t="s">
        <v>37</v>
      </c>
      <c r="C6" s="5"/>
      <c r="E6" s="62"/>
      <c r="F6" s="4"/>
      <c r="G6" s="4"/>
    </row>
    <row r="7" spans="1:7" x14ac:dyDescent="0.2">
      <c r="A7" s="17" t="s">
        <v>14</v>
      </c>
      <c r="B7" s="5" t="s">
        <v>30</v>
      </c>
      <c r="C7" s="5"/>
      <c r="E7" s="62"/>
      <c r="F7" s="4"/>
      <c r="G7" s="4"/>
    </row>
    <row r="8" spans="1:7" x14ac:dyDescent="0.2">
      <c r="A8" s="26" t="s">
        <v>23</v>
      </c>
      <c r="B8" s="55">
        <v>814700.95000000007</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3" t="s">
        <v>33</v>
      </c>
      <c r="E14" s="4"/>
      <c r="F14" s="4"/>
      <c r="G14" s="4"/>
    </row>
    <row r="15" spans="1:7" x14ac:dyDescent="0.2">
      <c r="A15" s="63" t="s">
        <v>34</v>
      </c>
      <c r="E15" s="4"/>
      <c r="F15" s="4"/>
      <c r="G15" s="4"/>
    </row>
    <row r="16" spans="1:7" x14ac:dyDescent="0.2">
      <c r="A16" s="63" t="s">
        <v>35</v>
      </c>
      <c r="B16" s="25"/>
      <c r="E16" s="25"/>
      <c r="F16" s="4"/>
      <c r="G16" s="4"/>
    </row>
    <row r="17" spans="1:256" s="24" customFormat="1" x14ac:dyDescent="0.2">
      <c r="A17" s="23" t="s">
        <v>21</v>
      </c>
      <c r="B17" s="64" t="s">
        <v>131</v>
      </c>
      <c r="C17" s="64" t="s">
        <v>130</v>
      </c>
      <c r="D17" s="64" t="s">
        <v>129</v>
      </c>
      <c r="E17" s="64" t="s">
        <v>128</v>
      </c>
      <c r="F17" s="64" t="s">
        <v>132</v>
      </c>
      <c r="G17" s="64"/>
      <c r="H17" s="25"/>
      <c r="I17" s="25"/>
      <c r="J17" s="25"/>
      <c r="K17" s="25"/>
      <c r="L17" s="25"/>
      <c r="M17" s="25"/>
    </row>
    <row r="18" spans="1:256" s="24" customFormat="1" x14ac:dyDescent="0.2">
      <c r="A18" s="23" t="s">
        <v>22</v>
      </c>
      <c r="B18" s="57"/>
      <c r="C18" s="57"/>
      <c r="D18" s="57"/>
      <c r="E18" s="57"/>
      <c r="F18" s="57"/>
      <c r="G18" s="57"/>
      <c r="H18" s="25"/>
      <c r="I18" s="25"/>
      <c r="J18" s="25"/>
      <c r="K18" s="25"/>
      <c r="L18" s="25"/>
      <c r="M18" s="25"/>
      <c r="IV18" s="25"/>
    </row>
    <row r="19" spans="1:256" x14ac:dyDescent="0.2">
      <c r="B19" s="25"/>
      <c r="E19" s="4"/>
      <c r="F19" s="25"/>
      <c r="G19" s="25"/>
    </row>
    <row r="20" spans="1:256" x14ac:dyDescent="0.2">
      <c r="B20" s="25"/>
      <c r="D20" s="5"/>
      <c r="E20" s="61"/>
      <c r="F20" s="25"/>
      <c r="G20" s="25"/>
    </row>
    <row r="21" spans="1:256" x14ac:dyDescent="0.2">
      <c r="E21" s="61"/>
      <c r="F21" s="61"/>
      <c r="G21" s="61"/>
    </row>
    <row r="22" spans="1:256" x14ac:dyDescent="0.2">
      <c r="E22" s="61"/>
      <c r="F22" s="61"/>
      <c r="G22" s="61"/>
    </row>
    <row r="23" spans="1:256" ht="102" x14ac:dyDescent="0.2">
      <c r="A23" s="21" t="s">
        <v>15</v>
      </c>
      <c r="B23" s="22" t="s">
        <v>126</v>
      </c>
      <c r="E23" s="4"/>
      <c r="F23" s="4"/>
      <c r="G23" s="61"/>
    </row>
    <row r="24" spans="1:256" ht="25.5" x14ac:dyDescent="0.2">
      <c r="A24" s="21" t="s">
        <v>16</v>
      </c>
      <c r="B24" s="57" t="s">
        <v>127</v>
      </c>
      <c r="E24" s="4"/>
      <c r="F24" s="4"/>
      <c r="G24" s="61"/>
    </row>
    <row r="25" spans="1:256" ht="38.25" x14ac:dyDescent="0.2">
      <c r="A25" s="21" t="s">
        <v>17</v>
      </c>
      <c r="B25" s="57" t="s">
        <v>125</v>
      </c>
      <c r="C25" s="9"/>
      <c r="E25" s="4"/>
      <c r="F25" s="4"/>
      <c r="G25" s="61"/>
    </row>
    <row r="26" spans="1:256" ht="25.5" x14ac:dyDescent="0.2">
      <c r="A26" s="21" t="s">
        <v>18</v>
      </c>
      <c r="B26" s="22" t="s">
        <v>28</v>
      </c>
      <c r="E26" s="4"/>
      <c r="F26" s="4"/>
      <c r="G26" s="61"/>
    </row>
    <row r="27" spans="1:256" x14ac:dyDescent="0.2">
      <c r="A27" s="21" t="s">
        <v>32</v>
      </c>
      <c r="B27" s="65" t="s">
        <v>46</v>
      </c>
      <c r="G27" s="61"/>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'Quadro de Preços'!_Hlk103001899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2022-08-25T12:50:53Z</cp:lastPrinted>
  <dcterms:created xsi:type="dcterms:W3CDTF">2006-04-18T17:38:46Z</dcterms:created>
  <dcterms:modified xsi:type="dcterms:W3CDTF">2022-09-02T15:50:52Z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