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07-23 - Eventual Aquisição de Materiais e Ferramentas Para Setor de Energia - SMOTSP\"/>
    </mc:Choice>
  </mc:AlternateContent>
  <xr:revisionPtr revIDLastSave="0" documentId="13_ncr:1_{34823553-706D-487C-A03D-20A2AF12B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Preços'!$A$11:$G$40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E6" i="1"/>
  <c r="G13" i="1"/>
  <c r="A4" i="1"/>
  <c r="A39" i="1"/>
  <c r="A40" i="1"/>
  <c r="A38" i="1"/>
  <c r="A37" i="1"/>
  <c r="A6" i="1"/>
  <c r="A5" i="1"/>
  <c r="A3" i="1"/>
  <c r="F36" i="1" l="1"/>
</calcChain>
</file>

<file path=xl/sharedStrings.xml><?xml version="1.0" encoding="utf-8"?>
<sst xmlns="http://schemas.openxmlformats.org/spreadsheetml/2006/main" count="94" uniqueCount="71">
  <si>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</si>
  <si>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</si>
  <si>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</si>
  <si>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</si>
  <si>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</si>
  <si>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</si>
  <si>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</si>
  <si>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</si>
  <si>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</si>
  <si>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</si>
  <si>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</si>
  <si>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</si>
  <si>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</si>
  <si>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</si>
  <si>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</si>
  <si>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</si>
  <si>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</si>
  <si>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</si>
  <si>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</si>
  <si>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</si>
  <si>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</si>
  <si>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</si>
  <si>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</si>
  <si>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</si>
  <si>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</si>
  <si>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</si>
  <si>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</si>
  <si>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</si>
  <si>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</si>
  <si>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</si>
  <si>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MENOR PREÇO POR ITEM</t>
  </si>
  <si>
    <t>Publicação:</t>
  </si>
  <si>
    <t>Prazo:</t>
  </si>
  <si>
    <t>Representante:</t>
  </si>
  <si>
    <t>CPF:</t>
  </si>
  <si>
    <t>Enquadramento:</t>
  </si>
  <si>
    <t>UNID</t>
  </si>
  <si>
    <t>Homologação: __/__/2023</t>
  </si>
  <si>
    <t>Previsão Publicação: __/__/2023</t>
  </si>
  <si>
    <t>Cabo flexivel 10 mm 1000v preto 100 metros primeira linha</t>
  </si>
  <si>
    <t>Cabo flexivel 10 mm 1000v azul 100 metros primeira linha</t>
  </si>
  <si>
    <t>Fio paralelo de 2,5mm com 100m primeira linha</t>
  </si>
  <si>
    <t>Relé Fotoelétrico sem Base com Janela IP-54. Ficha técnica: Tensão: Bivolt. Potência: 1220VA / 1000W.Frequência: 50/60Hz. Com janela.</t>
  </si>
  <si>
    <t>Luminária Pública Led 400w- Potência: 400w - Voltagem: bivolt automático (85 - 265v) - Fluxo Luminoso: 40.000 Lúmens branco frio 6500k</t>
  </si>
  <si>
    <t>Cabo 16mm Quadriplex 4x1 Isolados</t>
  </si>
  <si>
    <t>Cabo 25mm Quadriplex 4x1 Isolados</t>
  </si>
  <si>
    <t>Poste Colonial Externo 2,00m Globo De Polietileno P18 Preto</t>
  </si>
  <si>
    <t>Lâmpadas Led 30w Bulbo E27 6500k Branco Frio</t>
  </si>
  <si>
    <t>Bocal de louça e27</t>
  </si>
  <si>
    <t>Fita isolante filme de PVC com adesivo  preta 20m</t>
  </si>
  <si>
    <t xml:space="preserve">Base Fixa para Rele Fotoelétrico 110/220v </t>
  </si>
  <si>
    <t>Luminária Pública 50W Pétala de Led para Postes Bivolt Branco Frio; Potência: 50W; Temperatura da Luz: Branco Frio (6000k - 6500k); Material: Liga de Alumínio; Voltagem: Bivolt (AC 110v - 220v); Frequência: 50/60Hz; Ângulo de iluminação: 125º; Índice de Proteção: IP66 (Ideal para áreas externas); Dimensões do produto: 35cm/15cm/8cm; Peso do produto: 1,4Kg; Dimensões da embalagem: 53cmX25cmX5cm; Peso da embalagem: 1 Kg; Diâmetro do Bocal: 4,5cm</t>
  </si>
  <si>
    <t>Luminária De Poste Led Solar 60w Com Controle Remoto; Especificação; Potência: 60W
Material da tampa: ABS; Fonte de luz: LED; Material de sombra clara: PC; Grau de proteção: IP65 (à prova de poeira e protegido contra jatos de água); Fluxo luminoso : 4800 lúmens
Eficiência luminosa: 80lm/w; Espaço iluminado: 80m; Tempo de iluminação: aproximadamente 12 horas; Tempo de carregamento: 6-8 horas; Painel solar material: polissilício (pequenos cristais); Bateria de lítio: 7.4V 8000mAh; Método de indução: controle de luz + indução do corpo humano; Dimensões luminária: 50 (A) x 24 (L) cm; Dimensões painel: 15,5 (A) X 46 (L) cm; Peso: 2500g; Ideal para postes de 4 a 6 metros Diâmetro da base de encaixe: 5 cm; Cor: cinza</t>
  </si>
  <si>
    <t>Suporte De Aço Braço Luminária Pública Solar Led 60cm Preto; MATERIAL: AÇO.
DIÂMETRO DO TUBO: 2 polegadas (50,8MM); COMPRIMENTO DO TUBO: 60 CENTÍMETROS; COR: PINTURA ELETROSTÁTICA PRETA.</t>
  </si>
  <si>
    <t>1 - INVERSORA MMA 205 Voltagem:220v; 10 - ELETRODO 6013 2,50MM VARETA INDIVIDUAL; 1 - AVENTAL RASPA S/ EMENDA 1,00 X 60 CM CA 31397; 1 - LUVA RASPA (C/REFORÇO) Tamanho:7cm; 1 - PERNEIRA RASPA; 1 - MANGOTE RASPA; 1 - ÓCULOS PROTEÇÃO MOD. RJ INCOLOR</t>
  </si>
  <si>
    <t>Moto Esmeril Bancada 6 Polegadas 1/2 Hp  110v</t>
  </si>
  <si>
    <t>Serra Policorte 2200w Bancada Profissional ; potência: 2200w; rotação: 3900 rpm; diâmetro do disco: 355mm; eixo: 25,4 mm; profundidade máxima de corte: 110mm; ruido: 93 dB; peso: 15kg; dimensões: 535x310x420mm</t>
  </si>
  <si>
    <t>Soquete Com Rabicho E27 Preto</t>
  </si>
  <si>
    <t>Luva De Vaqueta Para Cobertura Luva De Eletricista P. 20</t>
  </si>
  <si>
    <t>Óculos Proteção Epi Segurança Preto Rj Fumê Escuro</t>
  </si>
  <si>
    <t>Braço Para Luminária Iluminação Pública 1mt, Comprimento de 1mt (100cm , Distância entre furos na sapata: 20cm, Medida da base, Comprimento 13cm, Largura 08cm, Altura 02cm, Diâmetro do tubo 8,5cm ou 5/8</t>
  </si>
  <si>
    <t>Rolo</t>
  </si>
  <si>
    <t>Sec. Obras</t>
  </si>
  <si>
    <t>PREGÃO ELETRÔNICO Nº 007/2023</t>
  </si>
  <si>
    <t>PROCESSO ADMINISTRATIVO N° 2749/2022 de 31/08/2022</t>
  </si>
  <si>
    <t>O pagamento do objeto de que trata o PREGÃO ELETRÔNICO 007/2023, e consequente contrato serão efetuados pela Tesouraria da PREFEITURA MUNICIPAL DE SUMIDOURO no prazo de até 30 dias a contar da emissão do documento de cobrança;</t>
  </si>
  <si>
    <t>Prazo do Contrato: Para um período de 12 (doze) meses a contar de sua assinatura.</t>
  </si>
  <si>
    <t>O objeto do presente termo de referência será total de acordo com cada empenho encaminhado para a(s) firma(s) vencedora(s), que terão prazo máximo de 20 (vinte) dias úteis para a entrega</t>
  </si>
  <si>
    <t>O local de entrega será no Setor de iluminação localizado na Avenida Paquequer nº26 ou na Sede da Secretaria de Obras, Avenida José de Alencar nº1550, Sumidouro – RJ, ou outra localidade dentro do limite do município, no horário de 07:00 as 16:00 hs, conforme solicitação da secretaria requisitante.</t>
  </si>
  <si>
    <t>EVENTUAL AQUISIÇÃO DE MATERIAIS E FERRAMENTAS PARA O SETOR DE ENERGIA - SRP</t>
  </si>
  <si>
    <t>Abertura das Propostas: 10/03/2023,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</si>
</sst>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400082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4865204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2749/22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51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49.85546875" style="2" customWidth="1"/>
    <col min="3" max="3" width="8.28515625" style="1" customWidth="1"/>
    <col min="4" max="4" width="8" style="1" customWidth="1"/>
    <col min="5" max="6" width="10.140625" style="12" customWidth="1"/>
    <col min="7" max="7" width="10.140625" style="11" customWidth="1"/>
    <col min="8" max="8" width="11.85546875" style="38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7"/>
    </row>
    <row r="2" spans="1:11" x14ac:dyDescent="0.2">
      <c r="A2" s="71" t="s">
        <v>19</v>
      </c>
      <c r="B2" s="71"/>
      <c r="C2" s="71"/>
      <c r="D2" s="71"/>
      <c r="E2" s="71"/>
      <c r="F2" s="71"/>
      <c r="G2" s="71"/>
    </row>
    <row r="3" spans="1:11" x14ac:dyDescent="0.2">
      <c r="A3" s="71" t="str">
        <f>UPPER(Dados!B1&amp;"  -  "&amp;Dados!B4)</f>
        <v>PREGÃO ELETRÔNICO Nº 007/2023  -  ABERTURA DAS PROPOSTAS: 10/03/2023, ÀS 10:00HS</v>
      </c>
      <c r="B3" s="71"/>
      <c r="C3" s="71"/>
      <c r="D3" s="71"/>
      <c r="E3" s="71"/>
      <c r="F3" s="71"/>
      <c r="G3" s="71"/>
    </row>
    <row r="4" spans="1:11" x14ac:dyDescent="0.2">
      <c r="A4" s="72" t="str">
        <f>Dados!B3</f>
        <v>EVENTUAL AQUISIÇÃO DE MATERIAIS E FERRAMENTAS PARA O SETOR DE ENERGIA - SRP</v>
      </c>
      <c r="B4" s="72"/>
      <c r="C4" s="72"/>
      <c r="D4" s="72"/>
      <c r="E4" s="72"/>
      <c r="F4" s="72"/>
      <c r="G4" s="72"/>
    </row>
    <row r="5" spans="1:11" x14ac:dyDescent="0.2">
      <c r="A5" s="71" t="str">
        <f>Dados!B2</f>
        <v>PROCESSO ADMINISTRATIVO N° 2749/2022 de 31/08/2022</v>
      </c>
      <c r="B5" s="71"/>
      <c r="C5" s="71"/>
      <c r="D5" s="71"/>
      <c r="E5" s="71"/>
      <c r="F5" s="71"/>
      <c r="G5" s="71"/>
    </row>
    <row r="6" spans="1:11" x14ac:dyDescent="0.2">
      <c r="A6" s="50" t="str">
        <f>Dados!B7</f>
        <v>MENOR PREÇO POR ITEM</v>
      </c>
      <c r="B6" s="50"/>
      <c r="C6" s="69" t="s">
        <v>29</v>
      </c>
      <c r="D6" s="69"/>
      <c r="E6" s="70">
        <f>Dados!B8</f>
        <v>952421.87</v>
      </c>
      <c r="F6" s="70"/>
      <c r="G6" s="50"/>
    </row>
    <row r="7" spans="1:11" ht="2.25" customHeight="1" x14ac:dyDescent="0.2">
      <c r="A7" s="6"/>
      <c r="B7" s="6"/>
      <c r="C7" s="6"/>
      <c r="D7" s="6"/>
      <c r="E7" s="13"/>
      <c r="F7" s="13"/>
      <c r="G7" s="10"/>
    </row>
    <row r="8" spans="1:11" s="8" customFormat="1" ht="12" customHeight="1" x14ac:dyDescent="0.2">
      <c r="A8" s="14" t="s">
        <v>0</v>
      </c>
      <c r="B8" s="62"/>
      <c r="C8" s="62"/>
      <c r="D8" s="62"/>
      <c r="E8" s="62"/>
      <c r="F8" s="62"/>
      <c r="G8" s="62"/>
      <c r="H8" s="39"/>
    </row>
    <row r="9" spans="1:11" s="8" customFormat="1" ht="12" customHeight="1" x14ac:dyDescent="0.2">
      <c r="A9" s="14" t="s">
        <v>1</v>
      </c>
      <c r="B9" s="63"/>
      <c r="C9" s="63"/>
      <c r="D9" s="63"/>
      <c r="E9" s="63"/>
      <c r="F9" s="63"/>
      <c r="G9" s="63"/>
      <c r="H9" s="39"/>
    </row>
    <row r="10" spans="1:11" s="8" customFormat="1" ht="12" customHeight="1" x14ac:dyDescent="0.2">
      <c r="A10" s="14" t="s">
        <v>2</v>
      </c>
      <c r="B10" s="60"/>
      <c r="C10" s="25" t="s">
        <v>8</v>
      </c>
      <c r="D10" s="68"/>
      <c r="E10" s="68"/>
      <c r="F10" s="68"/>
      <c r="G10" s="68"/>
      <c r="H10" s="39"/>
    </row>
    <row r="11" spans="1:11" ht="4.5" customHeight="1" x14ac:dyDescent="0.2">
      <c r="A11" s="3"/>
      <c r="B11" s="27"/>
      <c r="C11" s="27"/>
      <c r="D11" s="27"/>
      <c r="E11" s="48"/>
      <c r="F11" s="28"/>
      <c r="G11" s="29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4" t="s">
        <v>25</v>
      </c>
      <c r="F12" s="44" t="s">
        <v>26</v>
      </c>
      <c r="G12" s="31" t="s">
        <v>7</v>
      </c>
      <c r="H12" s="39"/>
    </row>
    <row r="13" spans="1:11" s="8" customFormat="1" ht="11.25" x14ac:dyDescent="0.2">
      <c r="A13" s="32">
        <v>1</v>
      </c>
      <c r="B13" s="30" t="s">
        <v>39</v>
      </c>
      <c r="C13" s="33" t="s">
        <v>61</v>
      </c>
      <c r="D13" s="47">
        <v>2</v>
      </c>
      <c r="E13" s="49">
        <v>1007.3</v>
      </c>
      <c r="F13" s="59"/>
      <c r="G13" s="34" t="str">
        <f>IF(F13="","",IF(ISTEXT(F13),"NC",F13*D13))</f>
        <v/>
      </c>
      <c r="H13" s="39"/>
      <c r="K13" s="7"/>
    </row>
    <row r="14" spans="1:11" s="8" customFormat="1" ht="11.25" x14ac:dyDescent="0.2">
      <c r="A14" s="32">
        <v>2</v>
      </c>
      <c r="B14" s="30" t="s">
        <v>40</v>
      </c>
      <c r="C14" s="33" t="s">
        <v>61</v>
      </c>
      <c r="D14" s="47">
        <v>2</v>
      </c>
      <c r="E14" s="49">
        <v>1007.3</v>
      </c>
      <c r="F14" s="59"/>
      <c r="G14" s="34" t="str">
        <f t="shared" ref="G14:G34" si="0">IF(F14="","",IF(ISTEXT(F14),"NC",F14*D14))</f>
        <v/>
      </c>
      <c r="H14" s="39"/>
      <c r="K14" s="7"/>
    </row>
    <row r="15" spans="1:11" s="8" customFormat="1" ht="11.25" x14ac:dyDescent="0.2">
      <c r="A15" s="32">
        <v>3</v>
      </c>
      <c r="B15" s="30" t="s">
        <v>41</v>
      </c>
      <c r="C15" s="33" t="s">
        <v>61</v>
      </c>
      <c r="D15" s="47">
        <v>6</v>
      </c>
      <c r="E15" s="49">
        <v>369.34</v>
      </c>
      <c r="F15" s="59"/>
      <c r="G15" s="34" t="str">
        <f t="shared" si="0"/>
        <v/>
      </c>
      <c r="H15" s="39"/>
      <c r="K15" s="7"/>
    </row>
    <row r="16" spans="1:11" s="8" customFormat="1" ht="22.5" x14ac:dyDescent="0.2">
      <c r="A16" s="32">
        <v>4</v>
      </c>
      <c r="B16" s="30" t="s">
        <v>42</v>
      </c>
      <c r="C16" s="33" t="s">
        <v>36</v>
      </c>
      <c r="D16" s="47">
        <v>1000</v>
      </c>
      <c r="E16" s="49">
        <v>70.78</v>
      </c>
      <c r="F16" s="59"/>
      <c r="G16" s="34" t="str">
        <f t="shared" si="0"/>
        <v/>
      </c>
      <c r="H16" s="39"/>
      <c r="K16" s="7"/>
    </row>
    <row r="17" spans="1:11" s="8" customFormat="1" ht="33.75" x14ac:dyDescent="0.2">
      <c r="A17" s="32">
        <v>5</v>
      </c>
      <c r="B17" s="30" t="s">
        <v>43</v>
      </c>
      <c r="C17" s="33" t="s">
        <v>36</v>
      </c>
      <c r="D17" s="47">
        <v>100</v>
      </c>
      <c r="E17" s="49">
        <v>506.57</v>
      </c>
      <c r="F17" s="59"/>
      <c r="G17" s="34" t="str">
        <f t="shared" si="0"/>
        <v/>
      </c>
      <c r="H17" s="39"/>
      <c r="K17" s="7"/>
    </row>
    <row r="18" spans="1:11" s="8" customFormat="1" ht="11.25" x14ac:dyDescent="0.2">
      <c r="A18" s="32">
        <v>6</v>
      </c>
      <c r="B18" s="30" t="s">
        <v>44</v>
      </c>
      <c r="C18" s="33" t="s">
        <v>36</v>
      </c>
      <c r="D18" s="47">
        <v>170</v>
      </c>
      <c r="E18" s="49">
        <v>1308.77</v>
      </c>
      <c r="F18" s="59"/>
      <c r="G18" s="34" t="str">
        <f t="shared" si="0"/>
        <v/>
      </c>
      <c r="H18" s="39"/>
      <c r="K18" s="7"/>
    </row>
    <row r="19" spans="1:11" s="8" customFormat="1" ht="11.25" x14ac:dyDescent="0.2">
      <c r="A19" s="32">
        <v>7</v>
      </c>
      <c r="B19" s="30" t="s">
        <v>45</v>
      </c>
      <c r="C19" s="33" t="s">
        <v>36</v>
      </c>
      <c r="D19" s="47">
        <v>170</v>
      </c>
      <c r="E19" s="49">
        <v>2400.5300000000002</v>
      </c>
      <c r="F19" s="59"/>
      <c r="G19" s="34" t="str">
        <f t="shared" si="0"/>
        <v/>
      </c>
      <c r="H19" s="39"/>
      <c r="K19" s="7"/>
    </row>
    <row r="20" spans="1:11" s="8" customFormat="1" ht="11.25" x14ac:dyDescent="0.2">
      <c r="A20" s="32">
        <v>8</v>
      </c>
      <c r="B20" s="30" t="s">
        <v>46</v>
      </c>
      <c r="C20" s="33" t="s">
        <v>36</v>
      </c>
      <c r="D20" s="47">
        <v>30</v>
      </c>
      <c r="E20" s="49">
        <v>581.6</v>
      </c>
      <c r="F20" s="59"/>
      <c r="G20" s="34" t="str">
        <f t="shared" si="0"/>
        <v/>
      </c>
      <c r="H20" s="39"/>
      <c r="K20" s="7"/>
    </row>
    <row r="21" spans="1:11" s="8" customFormat="1" ht="11.25" x14ac:dyDescent="0.2">
      <c r="A21" s="32">
        <v>9</v>
      </c>
      <c r="B21" s="30" t="s">
        <v>47</v>
      </c>
      <c r="C21" s="33" t="s">
        <v>36</v>
      </c>
      <c r="D21" s="47">
        <v>2000</v>
      </c>
      <c r="E21" s="49">
        <v>31.86</v>
      </c>
      <c r="F21" s="59"/>
      <c r="G21" s="34" t="str">
        <f t="shared" si="0"/>
        <v/>
      </c>
      <c r="H21" s="39"/>
      <c r="K21" s="7"/>
    </row>
    <row r="22" spans="1:11" s="8" customFormat="1" ht="11.25" x14ac:dyDescent="0.2">
      <c r="A22" s="32">
        <v>10</v>
      </c>
      <c r="B22" s="30" t="s">
        <v>48</v>
      </c>
      <c r="C22" s="33" t="s">
        <v>36</v>
      </c>
      <c r="D22" s="47">
        <v>100</v>
      </c>
      <c r="E22" s="49">
        <v>6.23</v>
      </c>
      <c r="F22" s="59"/>
      <c r="G22" s="34" t="str">
        <f t="shared" si="0"/>
        <v/>
      </c>
      <c r="H22" s="39"/>
      <c r="K22" s="7"/>
    </row>
    <row r="23" spans="1:11" s="8" customFormat="1" ht="11.25" x14ac:dyDescent="0.2">
      <c r="A23" s="32">
        <v>11</v>
      </c>
      <c r="B23" s="30" t="s">
        <v>49</v>
      </c>
      <c r="C23" s="33" t="s">
        <v>36</v>
      </c>
      <c r="D23" s="47">
        <v>100</v>
      </c>
      <c r="E23" s="49">
        <v>15.39</v>
      </c>
      <c r="F23" s="59"/>
      <c r="G23" s="34" t="str">
        <f t="shared" si="0"/>
        <v/>
      </c>
      <c r="H23" s="39"/>
      <c r="K23" s="7"/>
    </row>
    <row r="24" spans="1:11" s="8" customFormat="1" ht="11.25" x14ac:dyDescent="0.2">
      <c r="A24" s="32">
        <v>12</v>
      </c>
      <c r="B24" s="30" t="s">
        <v>50</v>
      </c>
      <c r="C24" s="33" t="s">
        <v>36</v>
      </c>
      <c r="D24" s="47">
        <v>400</v>
      </c>
      <c r="E24" s="49">
        <v>20.260000000000002</v>
      </c>
      <c r="F24" s="59"/>
      <c r="G24" s="34" t="str">
        <f t="shared" si="0"/>
        <v/>
      </c>
      <c r="H24" s="39"/>
      <c r="K24" s="7"/>
    </row>
    <row r="25" spans="1:11" s="8" customFormat="1" ht="90" x14ac:dyDescent="0.2">
      <c r="A25" s="32">
        <v>13</v>
      </c>
      <c r="B25" s="30" t="s">
        <v>51</v>
      </c>
      <c r="C25" s="33" t="s">
        <v>36</v>
      </c>
      <c r="D25" s="47">
        <v>100</v>
      </c>
      <c r="E25" s="49">
        <v>302.61</v>
      </c>
      <c r="F25" s="59"/>
      <c r="G25" s="34" t="str">
        <f t="shared" si="0"/>
        <v/>
      </c>
      <c r="H25" s="39"/>
      <c r="K25" s="7"/>
    </row>
    <row r="26" spans="1:11" s="8" customFormat="1" ht="146.25" x14ac:dyDescent="0.2">
      <c r="A26" s="32">
        <v>14</v>
      </c>
      <c r="B26" s="30" t="s">
        <v>52</v>
      </c>
      <c r="C26" s="33" t="s">
        <v>36</v>
      </c>
      <c r="D26" s="47">
        <v>100</v>
      </c>
      <c r="E26" s="49">
        <v>423.47</v>
      </c>
      <c r="F26" s="59"/>
      <c r="G26" s="34" t="str">
        <f t="shared" si="0"/>
        <v/>
      </c>
      <c r="H26" s="39"/>
      <c r="K26" s="7"/>
    </row>
    <row r="27" spans="1:11" s="8" customFormat="1" ht="45" x14ac:dyDescent="0.2">
      <c r="A27" s="32">
        <v>15</v>
      </c>
      <c r="B27" s="30" t="s">
        <v>53</v>
      </c>
      <c r="C27" s="33" t="s">
        <v>36</v>
      </c>
      <c r="D27" s="47">
        <v>70</v>
      </c>
      <c r="E27" s="49">
        <v>139.5</v>
      </c>
      <c r="F27" s="59"/>
      <c r="G27" s="34" t="str">
        <f t="shared" si="0"/>
        <v/>
      </c>
      <c r="H27" s="39"/>
      <c r="K27" s="7"/>
    </row>
    <row r="28" spans="1:11" s="8" customFormat="1" ht="56.25" x14ac:dyDescent="0.2">
      <c r="A28" s="32">
        <v>16</v>
      </c>
      <c r="B28" s="30" t="s">
        <v>54</v>
      </c>
      <c r="C28" s="33" t="s">
        <v>36</v>
      </c>
      <c r="D28" s="47">
        <v>1</v>
      </c>
      <c r="E28" s="49">
        <v>997.96</v>
      </c>
      <c r="F28" s="59"/>
      <c r="G28" s="34" t="str">
        <f t="shared" si="0"/>
        <v/>
      </c>
      <c r="H28" s="39"/>
      <c r="K28" s="7"/>
    </row>
    <row r="29" spans="1:11" s="8" customFormat="1" ht="11.25" x14ac:dyDescent="0.2">
      <c r="A29" s="32">
        <v>17</v>
      </c>
      <c r="B29" s="30" t="s">
        <v>55</v>
      </c>
      <c r="C29" s="33" t="s">
        <v>36</v>
      </c>
      <c r="D29" s="47">
        <v>1</v>
      </c>
      <c r="E29" s="49">
        <v>410.38</v>
      </c>
      <c r="F29" s="59"/>
      <c r="G29" s="34" t="str">
        <f t="shared" si="0"/>
        <v/>
      </c>
      <c r="H29" s="39"/>
      <c r="K29" s="7"/>
    </row>
    <row r="30" spans="1:11" s="8" customFormat="1" ht="45" x14ac:dyDescent="0.2">
      <c r="A30" s="32">
        <v>18</v>
      </c>
      <c r="B30" s="30" t="s">
        <v>56</v>
      </c>
      <c r="C30" s="33" t="s">
        <v>36</v>
      </c>
      <c r="D30" s="47">
        <v>1</v>
      </c>
      <c r="E30" s="49">
        <v>2029.29</v>
      </c>
      <c r="F30" s="59"/>
      <c r="G30" s="34" t="str">
        <f t="shared" si="0"/>
        <v/>
      </c>
      <c r="H30" s="39"/>
      <c r="K30" s="7"/>
    </row>
    <row r="31" spans="1:11" s="8" customFormat="1" ht="11.25" x14ac:dyDescent="0.2">
      <c r="A31" s="32">
        <v>19</v>
      </c>
      <c r="B31" s="30" t="s">
        <v>57</v>
      </c>
      <c r="C31" s="33" t="s">
        <v>36</v>
      </c>
      <c r="D31" s="47">
        <v>100</v>
      </c>
      <c r="E31" s="49">
        <v>8.8000000000000007</v>
      </c>
      <c r="F31" s="59"/>
      <c r="G31" s="34" t="str">
        <f t="shared" si="0"/>
        <v/>
      </c>
      <c r="H31" s="39"/>
      <c r="K31" s="7"/>
    </row>
    <row r="32" spans="1:11" s="8" customFormat="1" ht="11.25" x14ac:dyDescent="0.2">
      <c r="A32" s="32">
        <v>20</v>
      </c>
      <c r="B32" s="30" t="s">
        <v>58</v>
      </c>
      <c r="C32" s="33" t="s">
        <v>36</v>
      </c>
      <c r="D32" s="47">
        <v>20</v>
      </c>
      <c r="E32" s="49">
        <v>57.96</v>
      </c>
      <c r="F32" s="59"/>
      <c r="G32" s="34" t="str">
        <f t="shared" si="0"/>
        <v/>
      </c>
      <c r="H32" s="39"/>
      <c r="K32" s="7"/>
    </row>
    <row r="33" spans="1:11" s="8" customFormat="1" ht="11.25" x14ac:dyDescent="0.2">
      <c r="A33" s="32">
        <v>21</v>
      </c>
      <c r="B33" s="30" t="s">
        <v>59</v>
      </c>
      <c r="C33" s="33" t="s">
        <v>36</v>
      </c>
      <c r="D33" s="47">
        <v>40</v>
      </c>
      <c r="E33" s="49">
        <v>21.72</v>
      </c>
      <c r="F33" s="59"/>
      <c r="G33" s="34" t="str">
        <f t="shared" si="0"/>
        <v/>
      </c>
      <c r="H33" s="39"/>
      <c r="K33" s="7"/>
    </row>
    <row r="34" spans="1:11" s="8" customFormat="1" ht="45" x14ac:dyDescent="0.2">
      <c r="A34" s="32">
        <v>22</v>
      </c>
      <c r="B34" s="30" t="s">
        <v>60</v>
      </c>
      <c r="C34" s="33" t="s">
        <v>36</v>
      </c>
      <c r="D34" s="47">
        <v>100</v>
      </c>
      <c r="E34" s="49">
        <v>140.06</v>
      </c>
      <c r="F34" s="59"/>
      <c r="G34" s="34" t="str">
        <f t="shared" si="0"/>
        <v/>
      </c>
      <c r="H34" s="39"/>
      <c r="K34" s="7"/>
    </row>
    <row r="35" spans="1:11" s="26" customFormat="1" ht="9" x14ac:dyDescent="0.2">
      <c r="A35" s="35"/>
      <c r="E35" s="45"/>
      <c r="F35" s="64" t="s">
        <v>27</v>
      </c>
      <c r="G35" s="65"/>
      <c r="H35" s="40"/>
    </row>
    <row r="36" spans="1:11" ht="14.25" customHeight="1" x14ac:dyDescent="0.2">
      <c r="F36" s="66" t="str">
        <f>IF(SUM(G13:G34)=0,"",SUM(G13:G34))</f>
        <v/>
      </c>
      <c r="G36" s="67"/>
      <c r="H36" s="41"/>
    </row>
    <row r="37" spans="1:11" s="36" customFormat="1" ht="41.25" customHeight="1" x14ac:dyDescent="0.2">
      <c r="A37" s="61" t="str">
        <f>" - "&amp;Dados!B23</f>
        <v xml:space="preserve"> - O objeto do presente termo de referência será total de acordo com cada empenho encaminhado para a(s) firma(s) vencedora(s), que terão prazo máximo de 20 (vinte) dias úteis para a entrega</v>
      </c>
      <c r="B37" s="61"/>
      <c r="C37" s="61"/>
      <c r="D37" s="61"/>
      <c r="E37" s="61"/>
      <c r="F37" s="61"/>
      <c r="G37" s="61"/>
      <c r="H37" s="42"/>
    </row>
    <row r="38" spans="1:11" s="36" customFormat="1" ht="21" customHeight="1" x14ac:dyDescent="0.2">
      <c r="A38" s="61" t="str">
        <f>" - "&amp;Dados!B24</f>
        <v xml:space="preserve"> - O local de entrega será no Setor de iluminação localizado na Avenida Paquequer nº26 ou na Sede da Secretaria de Obras, Avenida José de Alencar nº1550, Sumidouro – RJ, ou outra localidade dentro do limite do município, no horário de 07:00 as 16:00 hs, conforme solicitação da secretaria requisitante.</v>
      </c>
      <c r="B38" s="61"/>
      <c r="C38" s="61"/>
      <c r="D38" s="61"/>
      <c r="E38" s="61"/>
      <c r="F38" s="61"/>
      <c r="G38" s="61"/>
      <c r="H38" s="42"/>
    </row>
    <row r="39" spans="1:11" s="36" customFormat="1" ht="21" customHeight="1" x14ac:dyDescent="0.2">
      <c r="A39" s="61" t="str">
        <f>" - "&amp;Dados!B25</f>
        <v xml:space="preserve"> - O pagamento do objeto de que trata o PREGÃO ELETRÔNICO 007/2023, e consequente contrato serão efetuados pela Tesouraria da PREFEITURA MUNICIPAL DE SUMIDOURO no prazo de até 30 dias a contar da emissão do documento de cobrança;</v>
      </c>
      <c r="B39" s="61"/>
      <c r="C39" s="61"/>
      <c r="D39" s="61"/>
      <c r="E39" s="61"/>
      <c r="F39" s="61"/>
      <c r="G39" s="61"/>
      <c r="H39" s="42"/>
    </row>
    <row r="40" spans="1:11" s="26" customFormat="1" ht="9" x14ac:dyDescent="0.2">
      <c r="A40" s="61" t="str">
        <f>" - "&amp;Dados!B26</f>
        <v xml:space="preserve"> - Proposta válida por 60 (sessenta) dias</v>
      </c>
      <c r="B40" s="61"/>
      <c r="C40" s="61"/>
      <c r="D40" s="61"/>
      <c r="E40" s="61"/>
      <c r="F40" s="61"/>
      <c r="G40" s="61"/>
      <c r="H40" s="40"/>
    </row>
    <row r="41" spans="1:11" x14ac:dyDescent="0.2">
      <c r="H41" s="43"/>
    </row>
    <row r="42" spans="1:11" x14ac:dyDescent="0.2">
      <c r="H42" s="43"/>
    </row>
    <row r="43" spans="1:11" x14ac:dyDescent="0.2">
      <c r="H43" s="43"/>
    </row>
    <row r="44" spans="1:11" x14ac:dyDescent="0.2">
      <c r="H44" s="43"/>
    </row>
    <row r="45" spans="1:11" x14ac:dyDescent="0.2">
      <c r="H45" s="43"/>
    </row>
    <row r="46" spans="1:11" x14ac:dyDescent="0.2">
      <c r="H46" s="43"/>
    </row>
    <row r="47" spans="1:11" ht="12.75" customHeight="1" x14ac:dyDescent="0.2">
      <c r="B47" s="1"/>
      <c r="G47" s="1"/>
    </row>
    <row r="48" spans="1:11" x14ac:dyDescent="0.2">
      <c r="B48" s="1"/>
      <c r="G48" s="1"/>
    </row>
    <row r="49" spans="2:7" x14ac:dyDescent="0.2">
      <c r="B49" s="1"/>
      <c r="G49" s="1"/>
    </row>
    <row r="50" spans="2:7" x14ac:dyDescent="0.2">
      <c r="B50" s="1"/>
      <c r="G50" s="1"/>
    </row>
    <row r="51" spans="2:7" x14ac:dyDescent="0.2">
      <c r="B51" s="1"/>
      <c r="G51" s="1"/>
    </row>
  </sheetData>
  <sheetProtection algorithmName="SHA-512" hashValue="oKfMDlK+hryQ1MBgjNCWlAeBiPwruSwSnqaJ006BV24fBhP7njJNc9hiUgyRkJgdD/xX9ybcpA0TggS+BDrSgw==" saltValue="JCDsjJMawvcslRrOkesYQg==" spinCount="100000" sheet="1" objects="1" scenarios="1"/>
  <autoFilter ref="A11:G40" xr:uid="{00000000-0009-0000-0000-000000000000}"/>
  <mergeCells count="15">
    <mergeCell ref="C6:D6"/>
    <mergeCell ref="E6:F6"/>
    <mergeCell ref="A2:G2"/>
    <mergeCell ref="A3:G3"/>
    <mergeCell ref="A4:G4"/>
    <mergeCell ref="A5:G5"/>
    <mergeCell ref="A37:G37"/>
    <mergeCell ref="A38:G38"/>
    <mergeCell ref="A39:G39"/>
    <mergeCell ref="B8:G8"/>
    <mergeCell ref="A40:G40"/>
    <mergeCell ref="B9:G9"/>
    <mergeCell ref="F35:G35"/>
    <mergeCell ref="F36:G36"/>
    <mergeCell ref="D10:G10"/>
  </mergeCells>
  <phoneticPr fontId="0" type="noConversion"/>
  <conditionalFormatting sqref="F35">
    <cfRule type="expression" dxfId="11" priority="1" stopIfTrue="1">
      <formula>IF($J35="Empate",IF(H35=1,TRUE(),FALSE()),FALSE())</formula>
    </cfRule>
    <cfRule type="expression" dxfId="10" priority="2" stopIfTrue="1">
      <formula>IF(H35="&gt;",FALSE(),IF(H35&gt;0,TRUE(),FALSE()))</formula>
    </cfRule>
    <cfRule type="expression" dxfId="9" priority="3" stopIfTrue="1">
      <formula>IF(H35="&gt;",TRUE(),FALSE())</formula>
    </cfRule>
  </conditionalFormatting>
  <conditionalFormatting sqref="F36">
    <cfRule type="expression" dxfId="8" priority="4" stopIfTrue="1">
      <formula>IF($J35="OK",IF(H35=1,TRUE(),FALSE()),FALSE())</formula>
    </cfRule>
    <cfRule type="expression" dxfId="7" priority="5" stopIfTrue="1">
      <formula>IF($J35="Empate",IF(H35=1,TRUE(),FALSE()),FALSE())</formula>
    </cfRule>
    <cfRule type="expression" dxfId="6" priority="6" stopIfTrue="1">
      <formula>IF($J35="Empate",IF(H35=2,TRUE(),FALSE()),FALSE())</formula>
    </cfRule>
  </conditionalFormatting>
  <conditionalFormatting sqref="F13:F34">
    <cfRule type="cellIs" dxfId="5" priority="11" stopIfTrue="1" operator="equal">
      <formula>""</formula>
    </cfRule>
  </conditionalFormatting>
  <conditionalFormatting sqref="D13:D34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:B34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:G34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5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" customWidth="1"/>
    <col min="2" max="2" width="51.85546875" customWidth="1"/>
    <col min="3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5" t="s">
        <v>9</v>
      </c>
      <c r="B1" s="56" t="s">
        <v>63</v>
      </c>
      <c r="E1" s="4"/>
      <c r="F1" s="4"/>
      <c r="G1" s="4"/>
    </row>
    <row r="2" spans="1:7" x14ac:dyDescent="0.2">
      <c r="A2" s="15" t="s">
        <v>10</v>
      </c>
      <c r="B2" s="56" t="s">
        <v>64</v>
      </c>
      <c r="E2" s="4"/>
      <c r="F2" s="4"/>
      <c r="G2" s="4"/>
    </row>
    <row r="3" spans="1:7" x14ac:dyDescent="0.2">
      <c r="A3" s="15" t="s">
        <v>11</v>
      </c>
      <c r="B3" s="56" t="s">
        <v>69</v>
      </c>
      <c r="C3" s="5"/>
      <c r="E3" s="52"/>
      <c r="F3" s="4"/>
      <c r="G3" s="4"/>
    </row>
    <row r="4" spans="1:7" x14ac:dyDescent="0.2">
      <c r="A4" s="15" t="s">
        <v>12</v>
      </c>
      <c r="B4" s="56" t="s">
        <v>70</v>
      </c>
      <c r="C4" s="5"/>
      <c r="E4" s="52"/>
      <c r="F4" s="4"/>
      <c r="G4" s="4"/>
    </row>
    <row r="5" spans="1:7" x14ac:dyDescent="0.2">
      <c r="A5" s="15" t="s">
        <v>13</v>
      </c>
      <c r="B5" s="56" t="s">
        <v>37</v>
      </c>
      <c r="C5" s="5"/>
      <c r="E5" s="52"/>
      <c r="F5" s="4"/>
      <c r="G5" s="4"/>
    </row>
    <row r="6" spans="1:7" x14ac:dyDescent="0.2">
      <c r="A6" s="15" t="s">
        <v>31</v>
      </c>
      <c r="B6" s="57" t="s">
        <v>38</v>
      </c>
      <c r="C6" s="5"/>
      <c r="E6" s="52"/>
      <c r="F6" s="4"/>
      <c r="G6" s="4"/>
    </row>
    <row r="7" spans="1:7" x14ac:dyDescent="0.2">
      <c r="A7" s="15" t="s">
        <v>14</v>
      </c>
      <c r="B7" s="5" t="s">
        <v>30</v>
      </c>
      <c r="C7" s="5"/>
      <c r="E7" s="52"/>
      <c r="F7" s="4"/>
      <c r="G7" s="4"/>
    </row>
    <row r="8" spans="1:7" x14ac:dyDescent="0.2">
      <c r="A8" s="24" t="s">
        <v>23</v>
      </c>
      <c r="B8" s="46">
        <v>952421.87</v>
      </c>
      <c r="C8" s="5"/>
      <c r="E8" s="52"/>
      <c r="F8" s="4"/>
      <c r="G8" s="4"/>
    </row>
    <row r="9" spans="1:7" x14ac:dyDescent="0.2">
      <c r="A9" s="16" t="s">
        <v>0</v>
      </c>
      <c r="E9" s="4"/>
      <c r="F9" s="4"/>
      <c r="G9" s="4"/>
    </row>
    <row r="10" spans="1:7" x14ac:dyDescent="0.2">
      <c r="A10" s="17" t="s">
        <v>2</v>
      </c>
      <c r="E10" s="4"/>
      <c r="F10" s="4"/>
      <c r="G10" s="4"/>
    </row>
    <row r="11" spans="1:7" x14ac:dyDescent="0.2">
      <c r="A11" s="18" t="s">
        <v>8</v>
      </c>
      <c r="E11" s="4"/>
      <c r="F11" s="4"/>
      <c r="G11" s="4"/>
    </row>
    <row r="12" spans="1:7" x14ac:dyDescent="0.2">
      <c r="A12" s="17" t="s">
        <v>20</v>
      </c>
      <c r="E12" s="4"/>
      <c r="F12" s="4"/>
      <c r="G12" s="4"/>
    </row>
    <row r="13" spans="1:7" x14ac:dyDescent="0.2">
      <c r="A13" s="17" t="s">
        <v>24</v>
      </c>
      <c r="E13" s="4"/>
      <c r="F13" s="4"/>
      <c r="G13" s="4"/>
    </row>
    <row r="14" spans="1:7" x14ac:dyDescent="0.2">
      <c r="A14" s="54" t="s">
        <v>33</v>
      </c>
      <c r="E14" s="4"/>
      <c r="F14" s="4"/>
      <c r="G14" s="4"/>
    </row>
    <row r="15" spans="1:7" x14ac:dyDescent="0.2">
      <c r="A15" s="54" t="s">
        <v>34</v>
      </c>
      <c r="E15" s="4"/>
      <c r="F15" s="4"/>
      <c r="G15" s="4"/>
    </row>
    <row r="16" spans="1:7" x14ac:dyDescent="0.2">
      <c r="A16" s="54" t="s">
        <v>35</v>
      </c>
      <c r="B16" s="23"/>
      <c r="E16" s="23"/>
      <c r="F16" s="4"/>
      <c r="G16" s="4"/>
    </row>
    <row r="17" spans="1:256" s="22" customFormat="1" x14ac:dyDescent="0.2">
      <c r="A17" s="21" t="s">
        <v>21</v>
      </c>
      <c r="B17" s="53" t="s">
        <v>62</v>
      </c>
      <c r="C17" s="53"/>
      <c r="D17" s="53"/>
      <c r="E17" s="53"/>
      <c r="F17" s="55"/>
      <c r="G17" s="53"/>
      <c r="H17" s="23"/>
      <c r="I17" s="23"/>
      <c r="J17" s="23"/>
      <c r="K17" s="23"/>
      <c r="L17" s="23"/>
      <c r="M17" s="23"/>
    </row>
    <row r="18" spans="1:256" s="22" customFormat="1" x14ac:dyDescent="0.2">
      <c r="A18" s="21" t="s">
        <v>22</v>
      </c>
      <c r="B18" s="55"/>
      <c r="C18" s="55"/>
      <c r="D18" s="55"/>
      <c r="E18" s="55"/>
      <c r="F18" s="55"/>
      <c r="G18" s="55"/>
      <c r="H18" s="23"/>
      <c r="I18" s="23"/>
      <c r="J18" s="23"/>
      <c r="K18" s="23"/>
      <c r="L18" s="23"/>
      <c r="M18" s="23"/>
      <c r="IV18" s="23"/>
    </row>
    <row r="19" spans="1:256" x14ac:dyDescent="0.2">
      <c r="B19" s="23"/>
      <c r="E19" s="4"/>
      <c r="F19" s="23"/>
      <c r="G19" s="23"/>
    </row>
    <row r="20" spans="1:256" x14ac:dyDescent="0.2">
      <c r="B20" s="23"/>
      <c r="E20" s="51"/>
      <c r="F20" s="23"/>
      <c r="G20" s="23"/>
    </row>
    <row r="21" spans="1:256" x14ac:dyDescent="0.2">
      <c r="E21" s="51"/>
      <c r="F21" s="51"/>
      <c r="G21" s="51"/>
    </row>
    <row r="22" spans="1:256" x14ac:dyDescent="0.2">
      <c r="E22" s="51"/>
      <c r="F22" s="51"/>
      <c r="G22" s="51"/>
    </row>
    <row r="23" spans="1:256" ht="51" x14ac:dyDescent="0.2">
      <c r="A23" s="19" t="s">
        <v>15</v>
      </c>
      <c r="B23" s="20" t="s">
        <v>67</v>
      </c>
      <c r="E23" s="4"/>
      <c r="F23" s="4"/>
      <c r="G23" s="51"/>
    </row>
    <row r="24" spans="1:256" ht="76.5" x14ac:dyDescent="0.2">
      <c r="A24" s="19" t="s">
        <v>16</v>
      </c>
      <c r="B24" s="20" t="s">
        <v>68</v>
      </c>
      <c r="E24" s="4"/>
      <c r="F24" s="4"/>
      <c r="G24" s="51"/>
    </row>
    <row r="25" spans="1:256" ht="63.75" x14ac:dyDescent="0.2">
      <c r="A25" s="19" t="s">
        <v>17</v>
      </c>
      <c r="B25" s="57" t="s">
        <v>65</v>
      </c>
      <c r="C25" s="9"/>
      <c r="E25" s="4"/>
      <c r="F25" s="4"/>
      <c r="G25" s="51"/>
    </row>
    <row r="26" spans="1:256" ht="25.5" x14ac:dyDescent="0.2">
      <c r="A26" s="19" t="s">
        <v>18</v>
      </c>
      <c r="B26" s="20" t="s">
        <v>28</v>
      </c>
      <c r="E26" s="4"/>
      <c r="F26" s="4"/>
      <c r="G26" s="51"/>
    </row>
    <row r="27" spans="1:256" ht="25.5" x14ac:dyDescent="0.2">
      <c r="A27" s="19" t="s">
        <v>32</v>
      </c>
      <c r="B27" s="58" t="s">
        <v>66</v>
      </c>
      <c r="G27" s="51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2023-02-23T19:31:28Z</cp:lastPrinted>
  <dcterms:created xsi:type="dcterms:W3CDTF">2006-04-18T17:38:46Z</dcterms:created>
  <dcterms:modified xsi:type="dcterms:W3CDTF">2023-02-23T19:31:35Z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