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EstaPasta_de_trabalho"/>
  <mc:AlternateContent xmlns:mc="http://schemas.openxmlformats.org/markup-compatibility/2006">
    <mc:Choice Requires="x15">
      <x15ac:absPath xmlns:x15ac="http://schemas.microsoft.com/office/spreadsheetml/2010/11/ac" url="D:\licitacoes\2022\Pregão Eletrônico\Pregão Eletrônico 060-22 - Eventual Aquisição de Medicamentos Farmácia Básica - SMS\"/>
    </mc:Choice>
  </mc:AlternateContent>
  <xr:revisionPtr revIDLastSave="0" documentId="13_ncr:1_{8AEBA43B-B1CE-42FC-81D8-23298936A1AB}"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Preços'!$A$11:$G$251</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A245" i="1" l="1"/>
  <c r="A246" i="1"/>
  <c r="A247" i="1"/>
  <c r="A248" i="1"/>
  <c r="A249" i="1"/>
  <c r="A250" i="1"/>
  <c r="A251" i="1"/>
  <c r="A244" i="1"/>
  <c r="E6" i="1"/>
  <c r="G13" i="1"/>
  <c r="A4" i="1"/>
  <c r="A242" i="1"/>
  <c r="A243" i="1"/>
  <c r="A241" i="1"/>
  <c r="A240" i="1"/>
  <c r="A6" i="1"/>
  <c r="A5" i="1"/>
  <c r="A3" i="1"/>
  <c r="F239" i="1" l="1"/>
</calcChain>
</file>

<file path=xl/sharedStrings.xml><?xml version="1.0" encoding="utf-8"?>
<sst xmlns="http://schemas.openxmlformats.org/spreadsheetml/2006/main" count="508" uniqueCount="285">
  <si>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</si>
  <si>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</si>
  <si>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</si>
  <si>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</si>
  <si>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</si>
  <si>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</si>
  <si>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</si>
  <si>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</si>
  <si>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</si>
  <si>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</si>
  <si>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</si>
  <si>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</si>
  <si>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</si>
  <si>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</si>
  <si>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</si>
  <si>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</si>
  <si>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</si>
  <si>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</si>
  <si>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</si>
  <si>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</si>
  <si>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</si>
  <si>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</si>
  <si>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</si>
  <si>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</si>
  <si>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</si>
  <si>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</si>
  <si>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</si>
  <si>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</si>
  <si>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</si>
  <si>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</si>
  <si>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</si>
  <si>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</si>
  <si>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</si>
  <si>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</si>
  <si>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</si>
  <si>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</si>
  <si>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</si>
  <si>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</si>
  <si>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</si>
  <si>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</si>
  <si>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</si>
  <si>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</si>
  <si>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</si>
  <si>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</si>
  <si>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</si>
  <si>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</si>
  <si>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</si>
  <si>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Sec. Saúde</t>
  </si>
  <si>
    <t>Os itens deverão ser entregues no Setor de Almoxarifado: Rua Dr. Carolino Ribeiro de Moura, Centro, Sumidouro, no horário das 09hs00min às 12hs00min horas e de 14hs00min às 17hs00min horas. Sendo o frete, carga e descarga por conta do fornecedor até o local indicado.</t>
  </si>
  <si>
    <t>ÁCIDO VALPRÓICO 500MG COMPRIMIDO</t>
  </si>
  <si>
    <t>COMP</t>
  </si>
  <si>
    <t>O objeto do presente termo de referência será recebido de forma parcelada pela Secretaria com prazo não superior a 15 (quinze) dias úteis após recebimento de cada nota de empenho de acordo com a necessidade e disponibilidade física de armazenamento no estoque, conforme solicitação do responsável por fiscalizar este contrato.</t>
  </si>
  <si>
    <t>ACEBROFILINA 25MG/5ML (FRASCO 120ML)</t>
  </si>
  <si>
    <t>ACETILCISTEÍNA 20MG/ML XAROPE (FRASCO 120ML)</t>
  </si>
  <si>
    <t xml:space="preserve">ACICLOVIR 200MG COMPRIMIDO </t>
  </si>
  <si>
    <t>ACICLOVIR 50MG/G (5%) BISNAGA 10G</t>
  </si>
  <si>
    <t>Tubos</t>
  </si>
  <si>
    <t xml:space="preserve">ÁCIDO ACETILSALICÍLICO (AAS) 100MG COMPRIMIDO </t>
  </si>
  <si>
    <t>ÁCIDO ASCÓRBICO (VITAMINA C) 200MG/ML SOLUÇÃO ORAL (FRASCO 20ML)</t>
  </si>
  <si>
    <t xml:space="preserve">ÁCIDO ASCÓRBICO (VITAMINA C) 500MG COMPRIMIDO </t>
  </si>
  <si>
    <t xml:space="preserve">ACIDO FÓLICO 5 MG COMPRIMIDO </t>
  </si>
  <si>
    <t>ÁCIDO VALPRÓICO 250MG COMPRIMIDO</t>
  </si>
  <si>
    <t xml:space="preserve">ALBENDAZOL 400MG COMPRIMIDO MASTIGÁVEL </t>
  </si>
  <si>
    <t>ALBENDAZOL 40MG/ML SOLUÇÃO ORAL FRASCO 10ML</t>
  </si>
  <si>
    <t xml:space="preserve">ALENDRONATO DE SÓDIO 70MG COMPRIMIDO </t>
  </si>
  <si>
    <t xml:space="preserve">ALOPURINOL 100MG COMPRIMIDO </t>
  </si>
  <si>
    <t xml:space="preserve">ALPRAZOLAM 1MG COMPRIMIDO </t>
  </si>
  <si>
    <t>AMBROXOL  (CLORIDRATO) 15MG/5ML (FRASCO 120ML)</t>
  </si>
  <si>
    <t>AMBROXOL  (CLORIDRATO) 30MG/5ML (FRASCO 120ML)</t>
  </si>
  <si>
    <t>AMBROXOL (CLORIDRATO) 7,5MG/ML GOTAS (FRASCO 50ML)</t>
  </si>
  <si>
    <t xml:space="preserve">AMINOFILINA 100MG COMPRIMIDO </t>
  </si>
  <si>
    <t>AMIODARONA (CLORIDRATO) 200MG COMPRIMIDO</t>
  </si>
  <si>
    <t>AMITRIPTILINA  (CLORIDRATO) 25 MG COMPRIMIDO</t>
  </si>
  <si>
    <t xml:space="preserve">AMOXACILINA 500 MG COMPRIMIDO </t>
  </si>
  <si>
    <t>AMOXICILINA 250MG/ML SUSPENSÃO ORAL (FRASCO 60ML)</t>
  </si>
  <si>
    <t>AMOXICILINA+CLAVULANATO DE POTÁSSIO 50 + 12,5MG/ML (FRASCO C/ 75ML)</t>
  </si>
  <si>
    <t xml:space="preserve">AMOXICILINA+CLAVULANATO DE POTÁSSIO 500+125MG COMPRIMIDO </t>
  </si>
  <si>
    <t>ANLODIPINO (BESILATO) 10MG COMPRIMIDO</t>
  </si>
  <si>
    <t>ANLODIPINO (BESILATO) 5MG COMPRIMIDO</t>
  </si>
  <si>
    <t xml:space="preserve">ATENOLOL 25MG COMPRIMIDO </t>
  </si>
  <si>
    <t xml:space="preserve">ATENOLOL 50MG COMPRIMIDO </t>
  </si>
  <si>
    <t xml:space="preserve">AZITROMICINA 500 MG COMPRIMIDO </t>
  </si>
  <si>
    <t>AZITROMICINA 600MG PO PARA SUSPENSÃO 40MG/ML + SERINGA DOSADORA FRASCO 15ML</t>
  </si>
  <si>
    <t>BENZOATO DE BENZILA EMULSÃO TÓPICA (FRASCO C/ 100ML)</t>
  </si>
  <si>
    <t>BIPERIDENO (CLORIDRATO)  2 MG COMPRIMIDO</t>
  </si>
  <si>
    <t>BISACODIL 5MG COMPRIMIDO</t>
  </si>
  <si>
    <t xml:space="preserve">BROMAZEPAM 3MG COMPRIMIDO </t>
  </si>
  <si>
    <t xml:space="preserve">BROMOPRIDA 10MG COMPRIMIDO </t>
  </si>
  <si>
    <t>BROMOPRIDA 4MG/ML SOLUÇÃO ORAL (FRASCO CONTA-GOTAS 10ML)</t>
  </si>
  <si>
    <t>BUDESONIDA 32MCG AEROSSOL NASAL (FRASCO SPRAY C/ 120 DOSES)</t>
  </si>
  <si>
    <t>BUDESONIDA 50MCG AEROSSOL NASAL (FRASCO SPRAY C/ 120 DOSES)</t>
  </si>
  <si>
    <t xml:space="preserve">CAPTOPRIL 25MG COMPRIMIDO </t>
  </si>
  <si>
    <t>CARBAMAZEPINA 200 MG COMPRIMIDO</t>
  </si>
  <si>
    <t>CARBAMAZEPINA 20MG/ML SUSPENSÃO ORAL (FRASCO 100ML)</t>
  </si>
  <si>
    <t>CARBONATO DE CÁLCIO + COLICALCIFEROL 500MG + 400UI COMPRIMIDO</t>
  </si>
  <si>
    <t>CARBONATO DE CÁLCIO 500MG COMPRIMIDO</t>
  </si>
  <si>
    <t xml:space="preserve">CARBONATO DE LITIO 300MG COMPRIMIDO </t>
  </si>
  <si>
    <t>CARVEDILOL 12,5MG COMPRIMIDO</t>
  </si>
  <si>
    <t xml:space="preserve">CARVEDILOL 25MG COMPRIMIDO </t>
  </si>
  <si>
    <t>CARVEDILOL 3,125MG COMPRIMIDO</t>
  </si>
  <si>
    <t xml:space="preserve">CARVEDILOL 6,25MG COMPRIMIDO </t>
  </si>
  <si>
    <t xml:space="preserve">CEFALEXINA 500MG COMPRIMIDO </t>
  </si>
  <si>
    <t>CEFALEXINA 50MG/ML SUSPENSÃO ORAL (FRASCO 60ML)</t>
  </si>
  <si>
    <t xml:space="preserve">CETOCONAZOL 200MG COMPRIMIDO </t>
  </si>
  <si>
    <t>CETOCONAZOL 20MG/G CREME (TUBO C/ 30G)</t>
  </si>
  <si>
    <t xml:space="preserve">CILOSTAZOL 50MG COMPRIMIDO </t>
  </si>
  <si>
    <t xml:space="preserve">CINARIZINA 75MG COMPRIMIDO </t>
  </si>
  <si>
    <t xml:space="preserve">CIPROFLOXACINO (CLORIDRATO)  500 MG COMPRIMIDO </t>
  </si>
  <si>
    <t>CITALOPRAM (BROMIDRATO) 20MG COMPRIMIDO</t>
  </si>
  <si>
    <t>CLARITROMICINA 250MG COMPRIMIDO</t>
  </si>
  <si>
    <t>CLARITROMICINA 50MG/ML SUSPENSÃO ORAL (FRASCO 60ML)</t>
  </si>
  <si>
    <t xml:space="preserve">CLOMIPRAMINA (CLORIDRATO)  25MG COMPRIMIDO </t>
  </si>
  <si>
    <t xml:space="preserve">CLONAZEPAM 0,5MG COMPRIMIDO </t>
  </si>
  <si>
    <t xml:space="preserve">CLONAZEPAM 2MG COMPRIMIDO </t>
  </si>
  <si>
    <t>CLONAZEPAM SOLUÇÃO ORAL 2,5 MG/ML (FRASCO 20ML)</t>
  </si>
  <si>
    <t xml:space="preserve">CLOPIDOGREL (BISSULFATO) 75MG COMPRIMIDO </t>
  </si>
  <si>
    <t>CLORETO DE POTÁSSIO 6% SOLUÇÃO ORAL ( FRASCO C/100ML )</t>
  </si>
  <si>
    <t>CLORETO DE SÓDIO 0.9%+CLORETO DE BENZALCÔMIO 0,01% SOL. NASAL (FRASCO 30ML)</t>
  </si>
  <si>
    <t>CLORPROMAZINA (CLORIDRATO)  100MG COMPRIMIDO</t>
  </si>
  <si>
    <t xml:space="preserve">CLORPROMAZINA (CLORIDRATO)  25MG COMPRIMIDO </t>
  </si>
  <si>
    <t>CLORPROMAZINA (CLORIDRATO)  40MG/ML SOLUÇÃO ORAL (FRASCO 20ML)</t>
  </si>
  <si>
    <t>COLECALCIFEROL (VITAMINA D) 200UI/ML FRASCO 20ML</t>
  </si>
  <si>
    <t>COLECALCIFEROL (VITAMINA D) 7.000UI COMPRIMIDO</t>
  </si>
  <si>
    <t>COLECALCIFEROL 900UI+ÓXIDO DE ZINCO 150MG + RETINOL 5.000UI POMADA (TUBO 45G)</t>
  </si>
  <si>
    <t>DEXAMETASONA  0,1% SUSPENSÃO OFTÁLMICA (FRASCO 5ML)</t>
  </si>
  <si>
    <t>DEXAMETASONA 0,1% + NEOMICINA 5MG + POLIMIXINA B 6.000UI/G SUSP. OFTÁLMICA (FRASCO 5ML)</t>
  </si>
  <si>
    <t>DEXAMETASONA 0,1% CREME DERMATOLÓGICO (TUBO C/ 10G)</t>
  </si>
  <si>
    <t>DEXAMETASONA ELIXIR 0,1 MG/ML (FRASCO 120ML)</t>
  </si>
  <si>
    <t xml:space="preserve">DEXCLORFENIRAMINA (MALEATO) 2 MG COMPRIMIDO </t>
  </si>
  <si>
    <t>DEXCLORFENIRAMINA (MALEATO) XAROPE 0,4 MG/ML (FRASCO 120ML)</t>
  </si>
  <si>
    <t xml:space="preserve">DIAZEPAM 10MG COMPRIMIDO </t>
  </si>
  <si>
    <t xml:space="preserve">DIAZEPAM 5MG COMPRIMIDO </t>
  </si>
  <si>
    <t>DICLOFENACO DIETILAMÔNIO GEL CREME 11,6MG/G (TUBO C/ 60G)</t>
  </si>
  <si>
    <t xml:space="preserve">DICLOFENACO POTÁSSICO 50MG COMPRIMIDO </t>
  </si>
  <si>
    <t>DICLOFENATO RESINATO 15MG/ML SUSPENSÃO/GOTAS (FRASCO 20ML)</t>
  </si>
  <si>
    <t xml:space="preserve">DIGOXINA 0,25MG COMPRIMIDO </t>
  </si>
  <si>
    <t xml:space="preserve">DIOSMINA 450MG + HESPERIDINA 50MG COMPRIMIDO </t>
  </si>
  <si>
    <t xml:space="preserve">DIPIRONA 500MG COMPRIMIDO </t>
  </si>
  <si>
    <t>DIPIRONA 500MG/ML GOTAS (FRASCO 10ML)</t>
  </si>
  <si>
    <t xml:space="preserve">DOXAZOSINA (MESILATO) 4MG COMPRIMIDO </t>
  </si>
  <si>
    <t xml:space="preserve">DOXICICLINA (CLORIDRATO)  100MG COMPRIMIDO </t>
  </si>
  <si>
    <t xml:space="preserve">ENALAPRIL (MALEATO) 10MG COMPRIMIDO </t>
  </si>
  <si>
    <t xml:space="preserve">ENALAPRIL (MALEATO) 20MG COMPRIMIDO </t>
  </si>
  <si>
    <t>ENANTATO DE NORETISTERONA 50MG + VALERATO DE ESTRADIOL 5MG INJETÁVEL ( AMPOLA 1ML + SERINGA ESTÉRIL)</t>
  </si>
  <si>
    <t>ESCOPOLAMINA (BUTILBROMETO) 10MG/ML GOTAS (FRASCO 20ML)</t>
  </si>
  <si>
    <t>ESCOPOLAMINA (BUTILBROMETO) 10MG COMPRIMIDO</t>
  </si>
  <si>
    <t>ESPIRONOLACTONA 100MG COMPRIMIDO</t>
  </si>
  <si>
    <t xml:space="preserve">ESPIRONOLACTONA 25MG COMPRIMIDO </t>
  </si>
  <si>
    <t>ESTRIOL 1MG/G CREME VAGINAL (TUBO 50G)</t>
  </si>
  <si>
    <t xml:space="preserve">FENITOÍNA SÓDICA 100 MG COMPRIMIDO </t>
  </si>
  <si>
    <t xml:space="preserve">FENOBARBITAL 100 MG COMPRIMIDO </t>
  </si>
  <si>
    <t>FENOBARBITAL 40MG/ML GOTAS ( FRASCO 20ML)</t>
  </si>
  <si>
    <t xml:space="preserve">FINASTERIDA 5MG COMPRIMIDO </t>
  </si>
  <si>
    <t>FLUCONAZOL 150 MG COMPRIMIDO</t>
  </si>
  <si>
    <t xml:space="preserve">FLUOXETINA (CLORIDRATO)  20 MG COMPRIMIDO </t>
  </si>
  <si>
    <t xml:space="preserve">FUROSEMIDA 40MG COMPRIMIDO </t>
  </si>
  <si>
    <t>GENTAMICINA (SULFATO) 5MG SOLUÇÃO OFTÁLMICA (FRASCO 5ML)</t>
  </si>
  <si>
    <t>GLIBENCLAMIDA 5MG COMPRIMIDO</t>
  </si>
  <si>
    <t>GLICAZIDA 30MG COMPRIMIDO</t>
  </si>
  <si>
    <t xml:space="preserve">HALOPERIDOL 1MG COMPRIMIDO </t>
  </si>
  <si>
    <t>HALOPERIDOL 2MG/ML SOLUÇÃO ORAL (FRASCO 20ML)</t>
  </si>
  <si>
    <t xml:space="preserve">HALOPERIDOL 5MG COMPRIMIDO </t>
  </si>
  <si>
    <t xml:space="preserve">HIDRALAZINA (CLORIDRATO)  25MG COMPRIMIDO </t>
  </si>
  <si>
    <t xml:space="preserve">HIDRALAZINA (CLORIDRATO)  50MG COMPRIMIDO </t>
  </si>
  <si>
    <t>HIDROCLOROTIAZIDA 25MG COMPRIMIDO</t>
  </si>
  <si>
    <t>HIDRÓXIDO DE ALUMÍNIO 6% SUSPENSÃO ORAL (FRACO 150ML)</t>
  </si>
  <si>
    <t>HIPROMELOSE 0,5% COLÍRIO (FRASCO C/ 15ML)</t>
  </si>
  <si>
    <t>IBUPROFENO 100MG/ML GOTAS (FRASCO CONTA - GOTAS 20ML)</t>
  </si>
  <si>
    <t xml:space="preserve">IBUPROFENO 300 MG COMPRIMIDO </t>
  </si>
  <si>
    <t xml:space="preserve">IBUPROFENO 600 MG COMPRIMIDO </t>
  </si>
  <si>
    <t xml:space="preserve">IMIPRAMINA (CLORIDRATO)  25MG COMPRIMIDO </t>
  </si>
  <si>
    <t>INSULINA HUMANA NPH 100 UI/ML INJETÁVEL</t>
  </si>
  <si>
    <t>INSULINA HUMANA REGULAR 100UI/ML INJETÁVEL</t>
  </si>
  <si>
    <t>IPATRÓPIO (BROMETO) 0,25MG /ML GOTAS (FRASCO 20ML)</t>
  </si>
  <si>
    <t xml:space="preserve">ISOSSORBIDA (DINITRATO) 5MG COMPRIMIDO SUBLINGUAL </t>
  </si>
  <si>
    <t>ISOSSORBIDA (MONONITRATO) 10MG COMPRIMIDO</t>
  </si>
  <si>
    <t xml:space="preserve">ISOSSORBIDA (MONONITRATO) 20MG COMPRIMIDO </t>
  </si>
  <si>
    <t xml:space="preserve">IVERMECTINA 6MG COMPRIMIDO </t>
  </si>
  <si>
    <t>LACTULOSE 667MG/ML SOLUÇÃO ORAL (FRASCO 120ML)</t>
  </si>
  <si>
    <t>LAMOTRIGINA 100MG COMPRIMIDO</t>
  </si>
  <si>
    <t>LAMOTRIGINA 25MG COMPRIMIDO</t>
  </si>
  <si>
    <t xml:space="preserve">LAMOTRIGINA 50MG COMPRIMIDO </t>
  </si>
  <si>
    <t>LEVODOPA 100MG + CLORIDRATO DE BENSERAZIDA 25MG COMPRIMIDO</t>
  </si>
  <si>
    <t xml:space="preserve">LEVOFLOXACINO 500MG COMPRIMIDO </t>
  </si>
  <si>
    <t xml:space="preserve">LEVOMEPROMAZINA (MALEATO) 100MG COMPRIMIDO </t>
  </si>
  <si>
    <t xml:space="preserve">LEVOMEPROMAZINA (MALEATO) 25MG COMPRIMIDO </t>
  </si>
  <si>
    <t>LEVOMEPROMAZINA (MALEATO) 4% GOTAS (FRASCO 20ML)</t>
  </si>
  <si>
    <t>LEVONOGESTREL 0,15MG + ETINILESTRADIOL 0,03MG COMPRIMIDO</t>
  </si>
  <si>
    <t xml:space="preserve">LEVOTIROXINA 100MCG COMPRIMIDO </t>
  </si>
  <si>
    <t xml:space="preserve">LEVOTIROXINA 25MCG COMPRIMIDO </t>
  </si>
  <si>
    <t xml:space="preserve">LEVOTIROXINA 50MCG COMPRIMIDO </t>
  </si>
  <si>
    <t>LIDOCAÍNA (CLORIDRATO)  GELÉIA ESTÉRIL (TUBO C/ 30G)</t>
  </si>
  <si>
    <t xml:space="preserve">LORATADINA 10MG COMPRIMIDO </t>
  </si>
  <si>
    <t>LORATADINA 1MG/ML SOLUÇÃO ORAL (FRASCO C/ 100ML)</t>
  </si>
  <si>
    <t xml:space="preserve">LOSARTANA POTÁSSICA 100MG COMPRIMIDO </t>
  </si>
  <si>
    <t xml:space="preserve">LOSARTANA POTÁSSICA 25MG COMPRIMIDO </t>
  </si>
  <si>
    <t xml:space="preserve">LOSARTANA POTÁSSICA 50MG COMPRIMIDO </t>
  </si>
  <si>
    <t xml:space="preserve">MEBENDAZOL 100 MG COMPRIMIDO </t>
  </si>
  <si>
    <t>MEBENDAZOL 20MG/ML SOLUÇÃO ORAL (FRASCO 30ML)</t>
  </si>
  <si>
    <t>MEDROXIPROGESTERONA (ACETATO) 150MG/ML INJETÁVEL (FRASCO - AMPOLA 1ML)</t>
  </si>
  <si>
    <t xml:space="preserve">MEMANTINA (CLORIDRATO)  10MG COMPRIMIDO </t>
  </si>
  <si>
    <t xml:space="preserve">METFORMINA (CLORIDRATO)  500MG COMPRIMIDO </t>
  </si>
  <si>
    <t xml:space="preserve">METFORMINA (CLORIDRATO)  850MG COMPRIMIDO </t>
  </si>
  <si>
    <t xml:space="preserve">METILDOPA 250MG COMPRIMIDO </t>
  </si>
  <si>
    <t xml:space="preserve">METILDOPA 500MG COMPRIMIDO </t>
  </si>
  <si>
    <t xml:space="preserve">METOCLOPRAMIDA (CLORIDRATO)  10MG COMPRIMIDO </t>
  </si>
  <si>
    <t>METOCLOPRAMIDA (CLORIDRATO) 40MG/ML GOTAS (FRASCO 10ML)</t>
  </si>
  <si>
    <t xml:space="preserve">METOPROLOL (SUCCINATO) 100MG COMPRIMIDO </t>
  </si>
  <si>
    <t xml:space="preserve">METOPROLOL (SUCCINATO) 25MG COMPRIMIDO </t>
  </si>
  <si>
    <t xml:space="preserve">METOPROLOL (SUCCINATO) 50MG COMPRIMIDO </t>
  </si>
  <si>
    <t>METRONIDAZOL 200MG/5ML SUSPENSÃO ORAL (FRASCO 100ML)</t>
  </si>
  <si>
    <t xml:space="preserve">METRONIDAZOL 250 MG COMPRIMIDO </t>
  </si>
  <si>
    <t>METRONIDAZOL CREME VAGINAL (TUBO C/ 50G + APLICADOR)</t>
  </si>
  <si>
    <t>MICONAZOL (NITRATO) 2% CREME VAGINAL (TUBO C/ 80G)</t>
  </si>
  <si>
    <t>NEOMICINA (SULFATO) 5MG/G+ BACITRACINA 250UI/G POMADA DERMATOLÓGICA (TUBO C/ 10G)</t>
  </si>
  <si>
    <t xml:space="preserve">NIFEDIPINO 10MG COMPRIMIDO </t>
  </si>
  <si>
    <t xml:space="preserve">NIFEDIPINO 20MG COMPRIMIDO </t>
  </si>
  <si>
    <t xml:space="preserve">NIMESULIDA 100MG COMPRIMIDO </t>
  </si>
  <si>
    <t>NIMESULIDA 50MG/ML SUSPENSÃO ORAL FRASCO 15ML</t>
  </si>
  <si>
    <t xml:space="preserve">NIMODIPINO 30MG COMPRIMIDO </t>
  </si>
  <si>
    <t>NISTATINA CREME VAGINAL 25.000UI (TUBO C/ 60G)</t>
  </si>
  <si>
    <t>NISTATINA SUSPENSÃO ORAL 100.000 UI/ML (FRASCO 50ML C/ CONTA GOTAS)</t>
  </si>
  <si>
    <t xml:space="preserve">NITROFURANTOÍNA 100MG COMPRIMIDO </t>
  </si>
  <si>
    <t xml:space="preserve">NORETISTERONA 0,35MG COMPRIMIDO </t>
  </si>
  <si>
    <t>NORFLOXACINO 400MG COMPRIMIDO</t>
  </si>
  <si>
    <t xml:space="preserve">NORTRIPTILINA (CLORIDRATO)  25MG COMPRIMIDO </t>
  </si>
  <si>
    <t xml:space="preserve">NORTRIPTILINA (CLORIDRATO)  50MG COMPRIMIDO </t>
  </si>
  <si>
    <t xml:space="preserve">NORTRIPTILINA (CLORIDRATO)  75MG COMPRIMIDO </t>
  </si>
  <si>
    <t>OLANZAPINA 10MG COMPRIMIDO</t>
  </si>
  <si>
    <t>ÓLEO MINERAL PURO (FRASCO 100ML)</t>
  </si>
  <si>
    <t xml:space="preserve">OMEPRAZOL 20 MG COMPRIMIDO </t>
  </si>
  <si>
    <t xml:space="preserve">ONDANSETRONA (CLORIDRATO)  4MG COMPRIMIDO </t>
  </si>
  <si>
    <t xml:space="preserve">OXCARBAMAZEPINA 300MG COMPRIMIDO </t>
  </si>
  <si>
    <t xml:space="preserve">OXCARBAMAZEPINA 600MG COMPRIMIDO </t>
  </si>
  <si>
    <t>PARACETAMOL 200MG/ML GOTAS (FRACO 15ML)</t>
  </si>
  <si>
    <t xml:space="preserve">PARACETAMOL 500MG COMPRIMIDO </t>
  </si>
  <si>
    <t xml:space="preserve">PAROXETINA (CLORIDRATO)  20MG COMPRIMIDO </t>
  </si>
  <si>
    <t>PERICIAZINA 1% SOLUÇÃO ORAL (FRASCO C/ 20ML)</t>
  </si>
  <si>
    <t>PERICIAZINA 4% SOLUÇÃO ORAL (FRASCO C/ 20ML)</t>
  </si>
  <si>
    <t>PERMETRINA 1% LOÇÃO TÓPICA (FRASCO 60ML)</t>
  </si>
  <si>
    <t>PERMETRINA 5% LOÇÃO TÓPICA (FRASCO 60ML)</t>
  </si>
  <si>
    <t>PREDNISOLONA (FOSFATO SÓDICO) 11MG/ML SOL. ORAL (FRASCO 20ML) GOTAS</t>
  </si>
  <si>
    <t>PREDNISOLONA (FOSFATO SÓDICO) SOLUÇÃO ORAL 3MG/ML (FRASCO 100ML)</t>
  </si>
  <si>
    <t xml:space="preserve">PREDNISONA 20 MG COMPRIMIDO </t>
  </si>
  <si>
    <t xml:space="preserve">PREDNISONA 5 MG COMPRIMIDO </t>
  </si>
  <si>
    <t xml:space="preserve">PROMETAZINA (CLORIDRATO)  25MG COMPRIMIDO </t>
  </si>
  <si>
    <t xml:space="preserve">PROPRANOLOL (CLORIDRATO)  40MG COMPRIMIDO </t>
  </si>
  <si>
    <t xml:space="preserve">QUETIAPINA (HEMIFUMARATO) 100MG COMPRIMIDO </t>
  </si>
  <si>
    <t xml:space="preserve">QUETIAPINA (HEMIFUMARATO) 25MG COMPRIMIDO </t>
  </si>
  <si>
    <t>RISPERIDONA 1MG COMPRIMIDO</t>
  </si>
  <si>
    <t>RISPERIDONA 1MG/ML SOLUÇÃO ORAL (FRASCO 30ML)</t>
  </si>
  <si>
    <t xml:space="preserve">RISPERIDONA 2MG COMPRIMIDO </t>
  </si>
  <si>
    <t>SAIS PARA REIDRATAÇÃO ORAL - PÓ PARA SOLUÇÃO ORAL (ENVELOPE C/ 27,9G)</t>
  </si>
  <si>
    <t>Envelopes</t>
  </si>
  <si>
    <t>SALBUTAMOL (SULFATO) 0,48MG/ML SOLUÇÃO ORAL (FRASCO 120ML)</t>
  </si>
  <si>
    <t>SALBUTAMOL (SULFATO) 100MCG SPRAY AEROSSOL (FRASCO COM 200 DOSES)</t>
  </si>
  <si>
    <t xml:space="preserve">SALBUTAMOL (SULFATO) 2MG COMPRIMIDO </t>
  </si>
  <si>
    <t xml:space="preserve">SERTRALINA (CLORIDRATO)  50MG COMPRIMIDO </t>
  </si>
  <si>
    <t xml:space="preserve">SIMETICONA 40MG COMPRIMIDO </t>
  </si>
  <si>
    <t>SIMETICONA 75MG/ML GOTAS (FRASCO 10ML)</t>
  </si>
  <si>
    <t xml:space="preserve">SINVASTATINA 10MG COMPRIMIDO </t>
  </si>
  <si>
    <t>SINVASTATINA 20MG COMPRIMIDO</t>
  </si>
  <si>
    <t xml:space="preserve">SINVASTATINA 40MG COMPRIMIDO </t>
  </si>
  <si>
    <t>SULFAMETOXAZOL + TRIMETOPRIMA 400 MG + 80 MG COMPRIMIDO</t>
  </si>
  <si>
    <t>SULFAMETOXAZOL + TRIMETOPRIMA 400 MG + 80 MG SUSPENSÃO ORAL (FRASCO 100ML)</t>
  </si>
  <si>
    <t>SULFATO FERROSO (5MG/ML DE FERRO ELEMENTAR) 25MG/ML XAROPE (FRASCO 120ML)</t>
  </si>
  <si>
    <t>SULFATO FERROSO 125MG/ML GOTAS (FRASCO 30ML)</t>
  </si>
  <si>
    <t xml:space="preserve">SULFATO FERROSO 40MG COMPRIMIDO </t>
  </si>
  <si>
    <t xml:space="preserve">SULPIRIDA 25MG + BROMAZEPAM 1MG COMPRIMIDO </t>
  </si>
  <si>
    <t xml:space="preserve">SULPIRIDA 50MG COMPRIMIDO </t>
  </si>
  <si>
    <t xml:space="preserve">TIAMINA (CLORIDRATO)  300MG COMPRIMIDO </t>
  </si>
  <si>
    <t xml:space="preserve">TIBOLONA 2,5MG COMPRIMIDO </t>
  </si>
  <si>
    <t>TIMOLOL (MALEATO) 0,5% SOLUÇÃO OFTÁLMICA (FRASCO 5ML)</t>
  </si>
  <si>
    <t xml:space="preserve">TOPIRAMATO 100MG COMPRIMIDO </t>
  </si>
  <si>
    <t>TOPIRAMATO 25MG COMPRIMIDO</t>
  </si>
  <si>
    <t xml:space="preserve">TOPIRAMATO 50MG COMPRIMIDO </t>
  </si>
  <si>
    <t>VALPROATO DE SÓDIO 50MG/ML (FRASCO 100ML)</t>
  </si>
  <si>
    <t xml:space="preserve">VARFARINA SÓDICA 5MG COMPRIMIDO </t>
  </si>
  <si>
    <t>PREGÃO ELETRÔNICO Nº 060/2022</t>
  </si>
  <si>
    <t>PROCESSO ADMINISTRATIVO N° 1924/2022 de 28/06/2022</t>
  </si>
  <si>
    <t>EVENTUAL AQUISIÇÃO DE MEDICAMENTOS PARA FARMÁCIA BÁSICA - SRP</t>
  </si>
  <si>
    <t>O pagamento do objeto de que trata o PREGÃO ELETRÔNICO 060/2022, será efetuado pela Tesouraria da Secretaria Municipal de Saúde de Sumidouro.</t>
  </si>
  <si>
    <t>Frasco</t>
  </si>
  <si>
    <t>Frasco/ampola</t>
  </si>
  <si>
    <t>Abertura das Propostas: 29/09/2022,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</si>
</sst>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1924/22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251"/>
  <sheetViews>
    <sheetView tabSelected="1" zoomScale="115" zoomScaleNormal="115" zoomScaleSheetLayoutView="100" workbookViewId="0">
      <selection activeCell="E11" sqref="E11"/>
    </sheetView>
  </sheetViews>
  <sheetFormatPr defaultRowHeight="12.75" x14ac:dyDescent="0.2"/>
  <cols>
    <col min="1" max="1" width="4.5703125" style="1" customWidth="1"/>
    <col min="2" max="2" width="53.28515625" style="2" customWidth="1"/>
    <col min="3" max="3" width="11" style="1" customWidth="1"/>
    <col min="4" max="4" width="8" style="27" customWidth="1"/>
    <col min="5" max="6" width="10.140625" style="14" customWidth="1"/>
    <col min="7" max="7" width="10.140625" style="12" customWidth="1"/>
    <col min="8" max="8" width="11.85546875" style="47" customWidth="1"/>
    <col min="9" max="9" width="11.5703125" style="2" customWidth="1"/>
    <col min="10" max="11" width="9.140625" style="2"/>
    <col min="12" max="12" width="9.140625" style="42"/>
    <col min="13" max="15" width="9.140625" style="2"/>
    <col min="16" max="16" width="10" style="2" bestFit="1" customWidth="1"/>
    <col min="17" max="16384" width="9.140625" style="2"/>
  </cols>
  <sheetData>
    <row r="1" spans="1:13" ht="58.5" customHeight="1" x14ac:dyDescent="0.2">
      <c r="H1" s="46"/>
    </row>
    <row r="2" spans="1:13" x14ac:dyDescent="0.2">
      <c r="A2" s="79" t="s">
        <v>19</v>
      </c>
      <c r="B2" s="79"/>
      <c r="C2" s="79"/>
      <c r="D2" s="79"/>
      <c r="E2" s="79"/>
      <c r="F2" s="79"/>
      <c r="G2" s="79"/>
    </row>
    <row r="3" spans="1:13" x14ac:dyDescent="0.2">
      <c r="A3" s="79" t="str">
        <f>UPPER(Dados!B1&amp;"  -  "&amp;Dados!B4)</f>
        <v>PREGÃO ELETRÔNICO Nº 060/2022  -  ABERTURA DAS PROPOSTAS: 29/09/2022, ÀS 09:00HS</v>
      </c>
      <c r="B3" s="79"/>
      <c r="C3" s="79"/>
      <c r="D3" s="79"/>
      <c r="E3" s="79"/>
      <c r="F3" s="79"/>
      <c r="G3" s="79"/>
    </row>
    <row r="4" spans="1:13" x14ac:dyDescent="0.2">
      <c r="A4" s="80" t="str">
        <f>Dados!B3</f>
        <v>EVENTUAL AQUISIÇÃO DE MEDICAMENTOS PARA FARMÁCIA BÁSICA - SRP</v>
      </c>
      <c r="B4" s="80"/>
      <c r="C4" s="80"/>
      <c r="D4" s="80"/>
      <c r="E4" s="80"/>
      <c r="F4" s="80"/>
      <c r="G4" s="80"/>
    </row>
    <row r="5" spans="1:13" x14ac:dyDescent="0.2">
      <c r="A5" s="79" t="str">
        <f>Dados!B2</f>
        <v>PROCESSO ADMINISTRATIVO N° 1924/2022 de 28/06/2022</v>
      </c>
      <c r="B5" s="79"/>
      <c r="C5" s="79"/>
      <c r="D5" s="79"/>
      <c r="E5" s="79"/>
      <c r="F5" s="79"/>
      <c r="G5" s="79"/>
    </row>
    <row r="6" spans="1:13" x14ac:dyDescent="0.2">
      <c r="A6" s="60" t="str">
        <f>Dados!B7</f>
        <v>MENOR PREÇO POR ITEM</v>
      </c>
      <c r="B6" s="60"/>
      <c r="C6" s="77" t="s">
        <v>29</v>
      </c>
      <c r="D6" s="77"/>
      <c r="E6" s="78">
        <f>Dados!B8</f>
        <v>3601651.63</v>
      </c>
      <c r="F6" s="78"/>
      <c r="G6" s="60"/>
    </row>
    <row r="7" spans="1:13" ht="2.25" customHeight="1" x14ac:dyDescent="0.2">
      <c r="A7" s="6"/>
      <c r="B7" s="6"/>
      <c r="C7" s="6"/>
      <c r="D7" s="28"/>
      <c r="E7" s="15"/>
      <c r="F7" s="15"/>
      <c r="G7" s="11"/>
    </row>
    <row r="8" spans="1:13" s="8" customFormat="1" ht="12" customHeight="1" x14ac:dyDescent="0.2">
      <c r="A8" s="16" t="s">
        <v>0</v>
      </c>
      <c r="B8" s="70"/>
      <c r="C8" s="70"/>
      <c r="D8" s="70"/>
      <c r="E8" s="70"/>
      <c r="F8" s="70"/>
      <c r="G8" s="70"/>
      <c r="H8" s="48"/>
      <c r="L8" s="41"/>
    </row>
    <row r="9" spans="1:13" s="8" customFormat="1" ht="12" customHeight="1" x14ac:dyDescent="0.2">
      <c r="A9" s="16" t="s">
        <v>1</v>
      </c>
      <c r="B9" s="71"/>
      <c r="C9" s="71"/>
      <c r="D9" s="71"/>
      <c r="E9" s="71"/>
      <c r="F9" s="71"/>
      <c r="G9" s="71"/>
      <c r="H9" s="48"/>
      <c r="L9" s="41"/>
      <c r="M9" s="41"/>
    </row>
    <row r="10" spans="1:13" s="8" customFormat="1" ht="12" customHeight="1" x14ac:dyDescent="0.2">
      <c r="A10" s="16" t="s">
        <v>2</v>
      </c>
      <c r="B10" s="68"/>
      <c r="C10" s="29" t="s">
        <v>8</v>
      </c>
      <c r="D10" s="76"/>
      <c r="E10" s="76"/>
      <c r="F10" s="76"/>
      <c r="G10" s="76"/>
      <c r="H10" s="48"/>
      <c r="L10" s="41"/>
    </row>
    <row r="11" spans="1:13" ht="4.5" customHeight="1" x14ac:dyDescent="0.2">
      <c r="A11" s="3"/>
      <c r="B11" s="31"/>
      <c r="C11" s="31"/>
      <c r="D11" s="32"/>
      <c r="E11" s="58"/>
      <c r="F11" s="33"/>
      <c r="G11" s="34"/>
    </row>
    <row r="12" spans="1:13" s="8" customFormat="1" ht="22.5" x14ac:dyDescent="0.2">
      <c r="A12" s="36" t="s">
        <v>3</v>
      </c>
      <c r="B12" s="36" t="s">
        <v>4</v>
      </c>
      <c r="C12" s="36" t="s">
        <v>5</v>
      </c>
      <c r="D12" s="36" t="s">
        <v>6</v>
      </c>
      <c r="E12" s="53" t="s">
        <v>25</v>
      </c>
      <c r="F12" s="53" t="s">
        <v>26</v>
      </c>
      <c r="G12" s="36" t="s">
        <v>7</v>
      </c>
      <c r="H12" s="48"/>
      <c r="L12" s="41"/>
    </row>
    <row r="13" spans="1:13" s="8" customFormat="1" ht="11.25" x14ac:dyDescent="0.2">
      <c r="A13" s="37">
        <v>1</v>
      </c>
      <c r="B13" s="35" t="s">
        <v>52</v>
      </c>
      <c r="C13" s="38" t="s">
        <v>282</v>
      </c>
      <c r="D13" s="56">
        <v>600</v>
      </c>
      <c r="E13" s="59">
        <v>6.03</v>
      </c>
      <c r="F13" s="67"/>
      <c r="G13" s="39" t="str">
        <f>IF(F13="","",IF(ISTEXT(F13),"NC",F13*D13))</f>
        <v/>
      </c>
      <c r="H13" s="48"/>
      <c r="K13" s="7"/>
      <c r="L13" s="41"/>
    </row>
    <row r="14" spans="1:13" s="8" customFormat="1" ht="11.25" x14ac:dyDescent="0.2">
      <c r="A14" s="37">
        <v>2</v>
      </c>
      <c r="B14" s="35" t="s">
        <v>53</v>
      </c>
      <c r="C14" s="38" t="s">
        <v>282</v>
      </c>
      <c r="D14" s="56">
        <v>1000</v>
      </c>
      <c r="E14" s="59">
        <v>7.13</v>
      </c>
      <c r="F14" s="67"/>
      <c r="G14" s="39" t="str">
        <f t="shared" ref="G14:G77" si="0">IF(F14="","",IF(ISTEXT(F14),"NC",F14*D14))</f>
        <v/>
      </c>
      <c r="H14" s="48"/>
      <c r="K14" s="7"/>
      <c r="L14" s="41"/>
    </row>
    <row r="15" spans="1:13" s="8" customFormat="1" ht="11.25" x14ac:dyDescent="0.2">
      <c r="A15" s="37">
        <v>3</v>
      </c>
      <c r="B15" s="35" t="s">
        <v>54</v>
      </c>
      <c r="C15" s="38" t="s">
        <v>50</v>
      </c>
      <c r="D15" s="56">
        <v>3000</v>
      </c>
      <c r="E15" s="59">
        <v>0.23</v>
      </c>
      <c r="F15" s="67"/>
      <c r="G15" s="39" t="str">
        <f t="shared" si="0"/>
        <v/>
      </c>
      <c r="H15" s="48"/>
      <c r="K15" s="7"/>
      <c r="L15" s="41"/>
    </row>
    <row r="16" spans="1:13" s="8" customFormat="1" ht="11.25" x14ac:dyDescent="0.2">
      <c r="A16" s="37">
        <v>4</v>
      </c>
      <c r="B16" s="35" t="s">
        <v>55</v>
      </c>
      <c r="C16" s="38" t="s">
        <v>56</v>
      </c>
      <c r="D16" s="56">
        <v>300</v>
      </c>
      <c r="E16" s="59">
        <v>7.85</v>
      </c>
      <c r="F16" s="67"/>
      <c r="G16" s="39" t="str">
        <f t="shared" si="0"/>
        <v/>
      </c>
      <c r="H16" s="48"/>
      <c r="K16" s="7"/>
      <c r="L16" s="41"/>
    </row>
    <row r="17" spans="1:12" s="8" customFormat="1" ht="11.25" x14ac:dyDescent="0.2">
      <c r="A17" s="37">
        <v>5</v>
      </c>
      <c r="B17" s="35" t="s">
        <v>57</v>
      </c>
      <c r="C17" s="38" t="s">
        <v>50</v>
      </c>
      <c r="D17" s="56">
        <v>300000</v>
      </c>
      <c r="E17" s="59">
        <v>0.1</v>
      </c>
      <c r="F17" s="67"/>
      <c r="G17" s="39" t="str">
        <f t="shared" si="0"/>
        <v/>
      </c>
      <c r="H17" s="48"/>
      <c r="K17" s="7"/>
      <c r="L17" s="41"/>
    </row>
    <row r="18" spans="1:12" s="8" customFormat="1" ht="22.5" x14ac:dyDescent="0.2">
      <c r="A18" s="37">
        <v>6</v>
      </c>
      <c r="B18" s="35" t="s">
        <v>58</v>
      </c>
      <c r="C18" s="38" t="s">
        <v>282</v>
      </c>
      <c r="D18" s="56">
        <v>1500</v>
      </c>
      <c r="E18" s="59">
        <v>1.69</v>
      </c>
      <c r="F18" s="67"/>
      <c r="G18" s="39" t="str">
        <f t="shared" si="0"/>
        <v/>
      </c>
      <c r="H18" s="48"/>
      <c r="K18" s="7"/>
      <c r="L18" s="41"/>
    </row>
    <row r="19" spans="1:12" s="8" customFormat="1" ht="11.25" x14ac:dyDescent="0.2">
      <c r="A19" s="37">
        <v>7</v>
      </c>
      <c r="B19" s="35" t="s">
        <v>59</v>
      </c>
      <c r="C19" s="38" t="s">
        <v>50</v>
      </c>
      <c r="D19" s="56">
        <v>30000</v>
      </c>
      <c r="E19" s="59">
        <v>0.28000000000000003</v>
      </c>
      <c r="F19" s="67"/>
      <c r="G19" s="39" t="str">
        <f t="shared" si="0"/>
        <v/>
      </c>
      <c r="H19" s="48"/>
      <c r="K19" s="7"/>
      <c r="L19" s="41"/>
    </row>
    <row r="20" spans="1:12" s="8" customFormat="1" ht="11.25" x14ac:dyDescent="0.2">
      <c r="A20" s="37">
        <v>8</v>
      </c>
      <c r="B20" s="35" t="s">
        <v>60</v>
      </c>
      <c r="C20" s="38" t="s">
        <v>50</v>
      </c>
      <c r="D20" s="56">
        <v>50000</v>
      </c>
      <c r="E20" s="59">
        <v>0.09</v>
      </c>
      <c r="F20" s="67"/>
      <c r="G20" s="39" t="str">
        <f t="shared" si="0"/>
        <v/>
      </c>
      <c r="H20" s="48"/>
      <c r="K20" s="7"/>
      <c r="L20" s="41"/>
    </row>
    <row r="21" spans="1:12" s="8" customFormat="1" ht="11.25" x14ac:dyDescent="0.2">
      <c r="A21" s="37">
        <v>9</v>
      </c>
      <c r="B21" s="35" t="s">
        <v>61</v>
      </c>
      <c r="C21" s="38" t="s">
        <v>50</v>
      </c>
      <c r="D21" s="56">
        <v>60000</v>
      </c>
      <c r="E21" s="59">
        <v>0.253</v>
      </c>
      <c r="F21" s="67"/>
      <c r="G21" s="39" t="str">
        <f t="shared" si="0"/>
        <v/>
      </c>
      <c r="H21" s="48"/>
      <c r="K21" s="7"/>
      <c r="L21" s="41"/>
    </row>
    <row r="22" spans="1:12" s="8" customFormat="1" ht="11.25" x14ac:dyDescent="0.2">
      <c r="A22" s="37">
        <v>10</v>
      </c>
      <c r="B22" s="35" t="s">
        <v>49</v>
      </c>
      <c r="C22" s="38" t="s">
        <v>50</v>
      </c>
      <c r="D22" s="56">
        <v>50000</v>
      </c>
      <c r="E22" s="59">
        <v>0.52300000000000002</v>
      </c>
      <c r="F22" s="67"/>
      <c r="G22" s="39" t="str">
        <f t="shared" si="0"/>
        <v/>
      </c>
      <c r="H22" s="48"/>
      <c r="K22" s="7"/>
      <c r="L22" s="41"/>
    </row>
    <row r="23" spans="1:12" s="8" customFormat="1" ht="11.25" x14ac:dyDescent="0.2">
      <c r="A23" s="37">
        <v>11</v>
      </c>
      <c r="B23" s="35" t="s">
        <v>62</v>
      </c>
      <c r="C23" s="38" t="s">
        <v>50</v>
      </c>
      <c r="D23" s="56">
        <v>5000</v>
      </c>
      <c r="E23" s="59">
        <v>0.48199999999999998</v>
      </c>
      <c r="F23" s="67"/>
      <c r="G23" s="39" t="str">
        <f t="shared" si="0"/>
        <v/>
      </c>
      <c r="H23" s="48"/>
      <c r="K23" s="7"/>
      <c r="L23" s="41"/>
    </row>
    <row r="24" spans="1:12" s="8" customFormat="1" ht="11.25" x14ac:dyDescent="0.2">
      <c r="A24" s="37">
        <v>12</v>
      </c>
      <c r="B24" s="35" t="s">
        <v>63</v>
      </c>
      <c r="C24" s="38" t="s">
        <v>282</v>
      </c>
      <c r="D24" s="56">
        <v>600</v>
      </c>
      <c r="E24" s="59">
        <v>1.25</v>
      </c>
      <c r="F24" s="67"/>
      <c r="G24" s="39" t="str">
        <f t="shared" si="0"/>
        <v/>
      </c>
      <c r="H24" s="48"/>
      <c r="K24" s="7"/>
      <c r="L24" s="41"/>
    </row>
    <row r="25" spans="1:12" s="8" customFormat="1" ht="11.25" x14ac:dyDescent="0.2">
      <c r="A25" s="37">
        <v>13</v>
      </c>
      <c r="B25" s="35" t="s">
        <v>64</v>
      </c>
      <c r="C25" s="38" t="s">
        <v>50</v>
      </c>
      <c r="D25" s="56">
        <v>2500</v>
      </c>
      <c r="E25" s="59">
        <v>0.24199999999999999</v>
      </c>
      <c r="F25" s="67"/>
      <c r="G25" s="39" t="str">
        <f t="shared" si="0"/>
        <v/>
      </c>
      <c r="H25" s="48"/>
      <c r="K25" s="7"/>
      <c r="L25" s="41"/>
    </row>
    <row r="26" spans="1:12" s="8" customFormat="1" ht="11.25" x14ac:dyDescent="0.2">
      <c r="A26" s="37">
        <v>14</v>
      </c>
      <c r="B26" s="35" t="s">
        <v>65</v>
      </c>
      <c r="C26" s="38" t="s">
        <v>50</v>
      </c>
      <c r="D26" s="56">
        <v>15000</v>
      </c>
      <c r="E26" s="59">
        <v>0.153</v>
      </c>
      <c r="F26" s="67"/>
      <c r="G26" s="39" t="str">
        <f t="shared" si="0"/>
        <v/>
      </c>
      <c r="H26" s="48"/>
      <c r="K26" s="7"/>
      <c r="L26" s="41"/>
    </row>
    <row r="27" spans="1:12" s="8" customFormat="1" ht="11.25" x14ac:dyDescent="0.2">
      <c r="A27" s="37">
        <v>15</v>
      </c>
      <c r="B27" s="35" t="s">
        <v>66</v>
      </c>
      <c r="C27" s="38" t="s">
        <v>50</v>
      </c>
      <c r="D27" s="56">
        <v>60000</v>
      </c>
      <c r="E27" s="59">
        <v>0.14099999999999999</v>
      </c>
      <c r="F27" s="67"/>
      <c r="G27" s="39" t="str">
        <f t="shared" si="0"/>
        <v/>
      </c>
      <c r="H27" s="48"/>
      <c r="K27" s="7"/>
      <c r="L27" s="41"/>
    </row>
    <row r="28" spans="1:12" s="8" customFormat="1" ht="11.25" x14ac:dyDescent="0.2">
      <c r="A28" s="37">
        <v>16</v>
      </c>
      <c r="B28" s="35" t="s">
        <v>67</v>
      </c>
      <c r="C28" s="38" t="s">
        <v>282</v>
      </c>
      <c r="D28" s="56">
        <v>1500</v>
      </c>
      <c r="E28" s="59">
        <v>3.0409999999999999</v>
      </c>
      <c r="F28" s="67"/>
      <c r="G28" s="39" t="str">
        <f t="shared" si="0"/>
        <v/>
      </c>
      <c r="H28" s="48"/>
      <c r="K28" s="7"/>
      <c r="L28" s="41"/>
    </row>
    <row r="29" spans="1:12" s="8" customFormat="1" ht="11.25" x14ac:dyDescent="0.2">
      <c r="A29" s="37">
        <v>17</v>
      </c>
      <c r="B29" s="35" t="s">
        <v>68</v>
      </c>
      <c r="C29" s="38" t="s">
        <v>282</v>
      </c>
      <c r="D29" s="56">
        <v>1500</v>
      </c>
      <c r="E29" s="59">
        <v>3.0129999999999999</v>
      </c>
      <c r="F29" s="67"/>
      <c r="G29" s="39" t="str">
        <f t="shared" si="0"/>
        <v/>
      </c>
      <c r="H29" s="48"/>
      <c r="K29" s="7"/>
      <c r="L29" s="41"/>
    </row>
    <row r="30" spans="1:12" s="8" customFormat="1" ht="11.25" x14ac:dyDescent="0.2">
      <c r="A30" s="37">
        <v>18</v>
      </c>
      <c r="B30" s="35" t="s">
        <v>69</v>
      </c>
      <c r="C30" s="38" t="s">
        <v>282</v>
      </c>
      <c r="D30" s="56">
        <v>100</v>
      </c>
      <c r="E30" s="59">
        <v>3.94</v>
      </c>
      <c r="F30" s="67"/>
      <c r="G30" s="39" t="str">
        <f t="shared" si="0"/>
        <v/>
      </c>
      <c r="H30" s="48"/>
      <c r="K30" s="7"/>
      <c r="L30" s="41"/>
    </row>
    <row r="31" spans="1:12" s="8" customFormat="1" ht="11.25" x14ac:dyDescent="0.2">
      <c r="A31" s="37">
        <v>19</v>
      </c>
      <c r="B31" s="35" t="s">
        <v>70</v>
      </c>
      <c r="C31" s="38" t="s">
        <v>50</v>
      </c>
      <c r="D31" s="56">
        <v>15000</v>
      </c>
      <c r="E31" s="59">
        <v>0.13</v>
      </c>
      <c r="F31" s="67"/>
      <c r="G31" s="39" t="str">
        <f t="shared" si="0"/>
        <v/>
      </c>
      <c r="H31" s="48"/>
      <c r="K31" s="7"/>
      <c r="L31" s="41"/>
    </row>
    <row r="32" spans="1:12" s="8" customFormat="1" ht="11.25" x14ac:dyDescent="0.2">
      <c r="A32" s="37">
        <v>20</v>
      </c>
      <c r="B32" s="35" t="s">
        <v>71</v>
      </c>
      <c r="C32" s="38" t="s">
        <v>50</v>
      </c>
      <c r="D32" s="56">
        <v>46000</v>
      </c>
      <c r="E32" s="59">
        <v>0.497</v>
      </c>
      <c r="F32" s="67"/>
      <c r="G32" s="39" t="str">
        <f t="shared" si="0"/>
        <v/>
      </c>
      <c r="H32" s="48"/>
      <c r="K32" s="7"/>
      <c r="L32" s="41"/>
    </row>
    <row r="33" spans="1:12" s="8" customFormat="1" ht="11.25" x14ac:dyDescent="0.2">
      <c r="A33" s="37">
        <v>21</v>
      </c>
      <c r="B33" s="35" t="s">
        <v>72</v>
      </c>
      <c r="C33" s="38" t="s">
        <v>50</v>
      </c>
      <c r="D33" s="56">
        <v>100000</v>
      </c>
      <c r="E33" s="59">
        <v>0.151</v>
      </c>
      <c r="F33" s="67"/>
      <c r="G33" s="39" t="str">
        <f t="shared" si="0"/>
        <v/>
      </c>
      <c r="H33" s="48"/>
      <c r="K33" s="7"/>
      <c r="L33" s="41"/>
    </row>
    <row r="34" spans="1:12" s="8" customFormat="1" ht="11.25" x14ac:dyDescent="0.2">
      <c r="A34" s="37">
        <v>22</v>
      </c>
      <c r="B34" s="35" t="s">
        <v>73</v>
      </c>
      <c r="C34" s="38" t="s">
        <v>50</v>
      </c>
      <c r="D34" s="56">
        <v>40000</v>
      </c>
      <c r="E34" s="59">
        <v>0.40200000000000002</v>
      </c>
      <c r="F34" s="67"/>
      <c r="G34" s="39" t="str">
        <f t="shared" si="0"/>
        <v/>
      </c>
      <c r="H34" s="48"/>
      <c r="K34" s="7"/>
      <c r="L34" s="41"/>
    </row>
    <row r="35" spans="1:12" s="8" customFormat="1" ht="11.25" x14ac:dyDescent="0.2">
      <c r="A35" s="37">
        <v>23</v>
      </c>
      <c r="B35" s="35" t="s">
        <v>74</v>
      </c>
      <c r="C35" s="38" t="s">
        <v>282</v>
      </c>
      <c r="D35" s="56">
        <v>3000</v>
      </c>
      <c r="E35" s="59">
        <v>5.0659999999999998</v>
      </c>
      <c r="F35" s="67"/>
      <c r="G35" s="39" t="str">
        <f t="shared" si="0"/>
        <v/>
      </c>
      <c r="H35" s="48"/>
      <c r="K35" s="7"/>
      <c r="L35" s="41"/>
    </row>
    <row r="36" spans="1:12" s="8" customFormat="1" ht="22.5" x14ac:dyDescent="0.2">
      <c r="A36" s="37">
        <v>24</v>
      </c>
      <c r="B36" s="35" t="s">
        <v>75</v>
      </c>
      <c r="C36" s="38" t="s">
        <v>282</v>
      </c>
      <c r="D36" s="56">
        <v>2000</v>
      </c>
      <c r="E36" s="59">
        <v>19</v>
      </c>
      <c r="F36" s="67"/>
      <c r="G36" s="39" t="str">
        <f t="shared" si="0"/>
        <v/>
      </c>
      <c r="H36" s="48"/>
      <c r="K36" s="7"/>
      <c r="L36" s="41"/>
    </row>
    <row r="37" spans="1:12" s="8" customFormat="1" ht="11.25" x14ac:dyDescent="0.2">
      <c r="A37" s="37">
        <v>25</v>
      </c>
      <c r="B37" s="35" t="s">
        <v>76</v>
      </c>
      <c r="C37" s="38" t="s">
        <v>50</v>
      </c>
      <c r="D37" s="56">
        <v>20000</v>
      </c>
      <c r="E37" s="59">
        <v>2.2949999999999999</v>
      </c>
      <c r="F37" s="67"/>
      <c r="G37" s="39" t="str">
        <f t="shared" si="0"/>
        <v/>
      </c>
      <c r="H37" s="48"/>
      <c r="K37" s="7"/>
      <c r="L37" s="41"/>
    </row>
    <row r="38" spans="1:12" s="8" customFormat="1" ht="11.25" x14ac:dyDescent="0.2">
      <c r="A38" s="37">
        <v>26</v>
      </c>
      <c r="B38" s="35" t="s">
        <v>77</v>
      </c>
      <c r="C38" s="38" t="s">
        <v>50</v>
      </c>
      <c r="D38" s="56">
        <v>85000</v>
      </c>
      <c r="E38" s="59">
        <v>0.15</v>
      </c>
      <c r="F38" s="67"/>
      <c r="G38" s="39" t="str">
        <f t="shared" si="0"/>
        <v/>
      </c>
      <c r="H38" s="48"/>
      <c r="K38" s="7"/>
      <c r="L38" s="41"/>
    </row>
    <row r="39" spans="1:12" s="8" customFormat="1" ht="11.25" x14ac:dyDescent="0.2">
      <c r="A39" s="37">
        <v>27</v>
      </c>
      <c r="B39" s="35" t="s">
        <v>78</v>
      </c>
      <c r="C39" s="38" t="s">
        <v>50</v>
      </c>
      <c r="D39" s="56">
        <v>250000</v>
      </c>
      <c r="E39" s="59">
        <v>0.08</v>
      </c>
      <c r="F39" s="67"/>
      <c r="G39" s="39" t="str">
        <f t="shared" si="0"/>
        <v/>
      </c>
      <c r="H39" s="48"/>
      <c r="K39" s="7"/>
      <c r="L39" s="41"/>
    </row>
    <row r="40" spans="1:12" s="8" customFormat="1" ht="11.25" x14ac:dyDescent="0.2">
      <c r="A40" s="37">
        <v>28</v>
      </c>
      <c r="B40" s="35" t="s">
        <v>79</v>
      </c>
      <c r="C40" s="38" t="s">
        <v>50</v>
      </c>
      <c r="D40" s="56">
        <v>350000</v>
      </c>
      <c r="E40" s="59">
        <v>9.4E-2</v>
      </c>
      <c r="F40" s="67"/>
      <c r="G40" s="39" t="str">
        <f t="shared" si="0"/>
        <v/>
      </c>
      <c r="H40" s="48"/>
      <c r="K40" s="7"/>
      <c r="L40" s="41"/>
    </row>
    <row r="41" spans="1:12" s="8" customFormat="1" ht="11.25" x14ac:dyDescent="0.2">
      <c r="A41" s="37">
        <v>29</v>
      </c>
      <c r="B41" s="35" t="s">
        <v>80</v>
      </c>
      <c r="C41" s="38" t="s">
        <v>50</v>
      </c>
      <c r="D41" s="56">
        <v>200000</v>
      </c>
      <c r="E41" s="59">
        <v>0.19600000000000001</v>
      </c>
      <c r="F41" s="67"/>
      <c r="G41" s="39" t="str">
        <f t="shared" si="0"/>
        <v/>
      </c>
      <c r="H41" s="48"/>
      <c r="K41" s="7"/>
      <c r="L41" s="41"/>
    </row>
    <row r="42" spans="1:12" s="8" customFormat="1" ht="11.25" x14ac:dyDescent="0.2">
      <c r="A42" s="37">
        <v>30</v>
      </c>
      <c r="B42" s="35" t="s">
        <v>81</v>
      </c>
      <c r="C42" s="38" t="s">
        <v>50</v>
      </c>
      <c r="D42" s="56">
        <v>20000</v>
      </c>
      <c r="E42" s="59">
        <v>1.996</v>
      </c>
      <c r="F42" s="67"/>
      <c r="G42" s="39" t="str">
        <f t="shared" si="0"/>
        <v/>
      </c>
      <c r="H42" s="48"/>
      <c r="K42" s="7"/>
      <c r="L42" s="41"/>
    </row>
    <row r="43" spans="1:12" s="8" customFormat="1" ht="22.5" x14ac:dyDescent="0.2">
      <c r="A43" s="37">
        <v>31</v>
      </c>
      <c r="B43" s="35" t="s">
        <v>82</v>
      </c>
      <c r="C43" s="38" t="s">
        <v>282</v>
      </c>
      <c r="D43" s="56">
        <v>2000</v>
      </c>
      <c r="E43" s="59">
        <v>8.6769999999999996</v>
      </c>
      <c r="F43" s="67"/>
      <c r="G43" s="39" t="str">
        <f t="shared" si="0"/>
        <v/>
      </c>
      <c r="H43" s="48"/>
      <c r="K43" s="7"/>
      <c r="L43" s="41"/>
    </row>
    <row r="44" spans="1:12" s="8" customFormat="1" ht="11.25" x14ac:dyDescent="0.2">
      <c r="A44" s="37">
        <v>32</v>
      </c>
      <c r="B44" s="35" t="s">
        <v>83</v>
      </c>
      <c r="C44" s="38" t="s">
        <v>282</v>
      </c>
      <c r="D44" s="56">
        <v>50</v>
      </c>
      <c r="E44" s="59">
        <v>9.1</v>
      </c>
      <c r="F44" s="67"/>
      <c r="G44" s="39" t="str">
        <f t="shared" si="0"/>
        <v/>
      </c>
      <c r="H44" s="48"/>
      <c r="K44" s="7"/>
      <c r="L44" s="41"/>
    </row>
    <row r="45" spans="1:12" s="8" customFormat="1" ht="11.25" x14ac:dyDescent="0.2">
      <c r="A45" s="37">
        <v>33</v>
      </c>
      <c r="B45" s="35" t="s">
        <v>84</v>
      </c>
      <c r="C45" s="38" t="s">
        <v>50</v>
      </c>
      <c r="D45" s="56">
        <v>50000</v>
      </c>
      <c r="E45" s="59">
        <v>0.26800000000000002</v>
      </c>
      <c r="F45" s="67"/>
      <c r="G45" s="39" t="str">
        <f t="shared" si="0"/>
        <v/>
      </c>
      <c r="H45" s="48"/>
      <c r="K45" s="7"/>
      <c r="L45" s="41"/>
    </row>
    <row r="46" spans="1:12" s="8" customFormat="1" ht="11.25" x14ac:dyDescent="0.2">
      <c r="A46" s="37">
        <v>34</v>
      </c>
      <c r="B46" s="35" t="s">
        <v>85</v>
      </c>
      <c r="C46" s="38" t="s">
        <v>50</v>
      </c>
      <c r="D46" s="56">
        <v>3000</v>
      </c>
      <c r="E46" s="59">
        <v>0.56899999999999995</v>
      </c>
      <c r="F46" s="67"/>
      <c r="G46" s="39" t="str">
        <f t="shared" si="0"/>
        <v/>
      </c>
      <c r="H46" s="48"/>
      <c r="K46" s="7"/>
      <c r="L46" s="41"/>
    </row>
    <row r="47" spans="1:12" s="8" customFormat="1" ht="11.25" x14ac:dyDescent="0.2">
      <c r="A47" s="37">
        <v>35</v>
      </c>
      <c r="B47" s="35" t="s">
        <v>86</v>
      </c>
      <c r="C47" s="38" t="s">
        <v>50</v>
      </c>
      <c r="D47" s="56">
        <v>72000</v>
      </c>
      <c r="E47" s="59">
        <v>0.183</v>
      </c>
      <c r="F47" s="67"/>
      <c r="G47" s="39" t="str">
        <f t="shared" si="0"/>
        <v/>
      </c>
      <c r="H47" s="48"/>
      <c r="K47" s="7"/>
      <c r="L47" s="41"/>
    </row>
    <row r="48" spans="1:12" s="8" customFormat="1" ht="11.25" x14ac:dyDescent="0.2">
      <c r="A48" s="37">
        <v>36</v>
      </c>
      <c r="B48" s="35" t="s">
        <v>87</v>
      </c>
      <c r="C48" s="38" t="s">
        <v>50</v>
      </c>
      <c r="D48" s="56">
        <v>10000</v>
      </c>
      <c r="E48" s="59">
        <v>0.26</v>
      </c>
      <c r="F48" s="67"/>
      <c r="G48" s="39" t="str">
        <f t="shared" si="0"/>
        <v/>
      </c>
      <c r="H48" s="48"/>
      <c r="K48" s="7"/>
      <c r="L48" s="41"/>
    </row>
    <row r="49" spans="1:12" s="8" customFormat="1" ht="22.5" x14ac:dyDescent="0.2">
      <c r="A49" s="37">
        <v>37</v>
      </c>
      <c r="B49" s="35" t="s">
        <v>88</v>
      </c>
      <c r="C49" s="38" t="s">
        <v>282</v>
      </c>
      <c r="D49" s="56">
        <v>1000</v>
      </c>
      <c r="E49" s="59">
        <v>3.4369999999999998</v>
      </c>
      <c r="F49" s="67"/>
      <c r="G49" s="39" t="str">
        <f t="shared" si="0"/>
        <v/>
      </c>
      <c r="H49" s="48"/>
      <c r="K49" s="7"/>
      <c r="L49" s="41"/>
    </row>
    <row r="50" spans="1:12" s="8" customFormat="1" ht="22.5" x14ac:dyDescent="0.2">
      <c r="A50" s="37">
        <v>38</v>
      </c>
      <c r="B50" s="35" t="s">
        <v>89</v>
      </c>
      <c r="C50" s="38" t="s">
        <v>282</v>
      </c>
      <c r="D50" s="56">
        <v>1000</v>
      </c>
      <c r="E50" s="59">
        <v>20.02</v>
      </c>
      <c r="F50" s="67"/>
      <c r="G50" s="39" t="str">
        <f t="shared" si="0"/>
        <v/>
      </c>
      <c r="H50" s="48"/>
      <c r="K50" s="7"/>
      <c r="L50" s="41"/>
    </row>
    <row r="51" spans="1:12" s="8" customFormat="1" ht="22.5" x14ac:dyDescent="0.2">
      <c r="A51" s="37">
        <v>39</v>
      </c>
      <c r="B51" s="35" t="s">
        <v>90</v>
      </c>
      <c r="C51" s="38" t="s">
        <v>282</v>
      </c>
      <c r="D51" s="56">
        <v>1000</v>
      </c>
      <c r="E51" s="59">
        <v>41.965000000000003</v>
      </c>
      <c r="F51" s="67"/>
      <c r="G51" s="39" t="str">
        <f t="shared" si="0"/>
        <v/>
      </c>
      <c r="H51" s="48"/>
      <c r="K51" s="7"/>
      <c r="L51" s="41"/>
    </row>
    <row r="52" spans="1:12" s="8" customFormat="1" ht="11.25" x14ac:dyDescent="0.2">
      <c r="A52" s="37">
        <v>40</v>
      </c>
      <c r="B52" s="35" t="s">
        <v>91</v>
      </c>
      <c r="C52" s="38" t="s">
        <v>50</v>
      </c>
      <c r="D52" s="56">
        <v>400000</v>
      </c>
      <c r="E52" s="59">
        <v>7.2999999999999995E-2</v>
      </c>
      <c r="F52" s="67"/>
      <c r="G52" s="39" t="str">
        <f t="shared" si="0"/>
        <v/>
      </c>
      <c r="H52" s="48"/>
      <c r="K52" s="7"/>
      <c r="L52" s="41"/>
    </row>
    <row r="53" spans="1:12" s="8" customFormat="1" ht="11.25" x14ac:dyDescent="0.2">
      <c r="A53" s="37">
        <v>41</v>
      </c>
      <c r="B53" s="35" t="s">
        <v>92</v>
      </c>
      <c r="C53" s="38" t="s">
        <v>50</v>
      </c>
      <c r="D53" s="56">
        <v>110000</v>
      </c>
      <c r="E53" s="59">
        <v>0.27100000000000002</v>
      </c>
      <c r="F53" s="67"/>
      <c r="G53" s="39" t="str">
        <f t="shared" si="0"/>
        <v/>
      </c>
      <c r="H53" s="48"/>
      <c r="K53" s="7"/>
      <c r="L53" s="41"/>
    </row>
    <row r="54" spans="1:12" s="8" customFormat="1" ht="11.25" x14ac:dyDescent="0.2">
      <c r="A54" s="37">
        <v>42</v>
      </c>
      <c r="B54" s="35" t="s">
        <v>93</v>
      </c>
      <c r="C54" s="38" t="s">
        <v>282</v>
      </c>
      <c r="D54" s="56">
        <v>450</v>
      </c>
      <c r="E54" s="59">
        <v>18.204999999999998</v>
      </c>
      <c r="F54" s="67"/>
      <c r="G54" s="39" t="str">
        <f t="shared" si="0"/>
        <v/>
      </c>
      <c r="H54" s="48"/>
      <c r="K54" s="7"/>
      <c r="L54" s="41"/>
    </row>
    <row r="55" spans="1:12" s="8" customFormat="1" ht="22.5" x14ac:dyDescent="0.2">
      <c r="A55" s="37">
        <v>43</v>
      </c>
      <c r="B55" s="35" t="s">
        <v>94</v>
      </c>
      <c r="C55" s="38" t="s">
        <v>50</v>
      </c>
      <c r="D55" s="56">
        <v>20000</v>
      </c>
      <c r="E55" s="59">
        <v>0.32500000000000001</v>
      </c>
      <c r="F55" s="67"/>
      <c r="G55" s="39" t="str">
        <f t="shared" si="0"/>
        <v/>
      </c>
      <c r="H55" s="48"/>
      <c r="K55" s="7"/>
      <c r="L55" s="41"/>
    </row>
    <row r="56" spans="1:12" s="8" customFormat="1" ht="11.25" x14ac:dyDescent="0.2">
      <c r="A56" s="37">
        <v>44</v>
      </c>
      <c r="B56" s="35" t="s">
        <v>95</v>
      </c>
      <c r="C56" s="38" t="s">
        <v>50</v>
      </c>
      <c r="D56" s="56">
        <v>5000</v>
      </c>
      <c r="E56" s="59">
        <v>0.249</v>
      </c>
      <c r="F56" s="67"/>
      <c r="G56" s="39" t="str">
        <f t="shared" si="0"/>
        <v/>
      </c>
      <c r="H56" s="48"/>
      <c r="K56" s="7"/>
      <c r="L56" s="41"/>
    </row>
    <row r="57" spans="1:12" s="8" customFormat="1" ht="11.25" x14ac:dyDescent="0.2">
      <c r="A57" s="37">
        <v>45</v>
      </c>
      <c r="B57" s="35" t="s">
        <v>96</v>
      </c>
      <c r="C57" s="38" t="s">
        <v>50</v>
      </c>
      <c r="D57" s="56">
        <v>55000</v>
      </c>
      <c r="E57" s="59">
        <v>0.47799999999999998</v>
      </c>
      <c r="F57" s="67"/>
      <c r="G57" s="39" t="str">
        <f t="shared" si="0"/>
        <v/>
      </c>
      <c r="H57" s="48"/>
      <c r="K57" s="7"/>
      <c r="L57" s="41"/>
    </row>
    <row r="58" spans="1:12" s="8" customFormat="1" ht="11.25" x14ac:dyDescent="0.2">
      <c r="A58" s="37">
        <v>46</v>
      </c>
      <c r="B58" s="35" t="s">
        <v>97</v>
      </c>
      <c r="C58" s="38" t="s">
        <v>50</v>
      </c>
      <c r="D58" s="56">
        <v>20000</v>
      </c>
      <c r="E58" s="59">
        <v>0.191</v>
      </c>
      <c r="F58" s="67"/>
      <c r="G58" s="39" t="str">
        <f t="shared" si="0"/>
        <v/>
      </c>
      <c r="H58" s="48"/>
      <c r="K58" s="7"/>
      <c r="L58" s="41"/>
    </row>
    <row r="59" spans="1:12" s="8" customFormat="1" ht="11.25" x14ac:dyDescent="0.2">
      <c r="A59" s="37">
        <v>47</v>
      </c>
      <c r="B59" s="35" t="s">
        <v>98</v>
      </c>
      <c r="C59" s="38" t="s">
        <v>50</v>
      </c>
      <c r="D59" s="56">
        <v>25000</v>
      </c>
      <c r="E59" s="59">
        <v>0.26300000000000001</v>
      </c>
      <c r="F59" s="67"/>
      <c r="G59" s="39" t="str">
        <f t="shared" si="0"/>
        <v/>
      </c>
      <c r="H59" s="48"/>
      <c r="K59" s="7"/>
      <c r="L59" s="41"/>
    </row>
    <row r="60" spans="1:12" s="8" customFormat="1" ht="11.25" x14ac:dyDescent="0.2">
      <c r="A60" s="37">
        <v>48</v>
      </c>
      <c r="B60" s="35" t="s">
        <v>99</v>
      </c>
      <c r="C60" s="38" t="s">
        <v>50</v>
      </c>
      <c r="D60" s="56">
        <v>20000</v>
      </c>
      <c r="E60" s="59">
        <v>0.13800000000000001</v>
      </c>
      <c r="F60" s="67"/>
      <c r="G60" s="39" t="str">
        <f t="shared" si="0"/>
        <v/>
      </c>
      <c r="H60" s="48"/>
      <c r="K60" s="7"/>
      <c r="L60" s="41"/>
    </row>
    <row r="61" spans="1:12" s="8" customFormat="1" ht="11.25" x14ac:dyDescent="0.2">
      <c r="A61" s="37">
        <v>49</v>
      </c>
      <c r="B61" s="35" t="s">
        <v>100</v>
      </c>
      <c r="C61" s="38" t="s">
        <v>50</v>
      </c>
      <c r="D61" s="56">
        <v>35000</v>
      </c>
      <c r="E61" s="59">
        <v>0.15</v>
      </c>
      <c r="F61" s="67"/>
      <c r="G61" s="39" t="str">
        <f t="shared" si="0"/>
        <v/>
      </c>
      <c r="H61" s="48"/>
      <c r="K61" s="7"/>
      <c r="L61" s="41"/>
    </row>
    <row r="62" spans="1:12" s="8" customFormat="1" ht="11.25" x14ac:dyDescent="0.2">
      <c r="A62" s="37">
        <v>50</v>
      </c>
      <c r="B62" s="35" t="s">
        <v>101</v>
      </c>
      <c r="C62" s="38" t="s">
        <v>50</v>
      </c>
      <c r="D62" s="56">
        <v>50000</v>
      </c>
      <c r="E62" s="59">
        <v>0.41699999999999998</v>
      </c>
      <c r="F62" s="67"/>
      <c r="G62" s="39" t="str">
        <f t="shared" si="0"/>
        <v/>
      </c>
      <c r="H62" s="48"/>
      <c r="K62" s="7"/>
      <c r="L62" s="41"/>
    </row>
    <row r="63" spans="1:12" s="8" customFormat="1" ht="11.25" x14ac:dyDescent="0.2">
      <c r="A63" s="37">
        <v>51</v>
      </c>
      <c r="B63" s="35" t="s">
        <v>102</v>
      </c>
      <c r="C63" s="38" t="s">
        <v>282</v>
      </c>
      <c r="D63" s="56">
        <v>1000</v>
      </c>
      <c r="E63" s="59">
        <v>8.577</v>
      </c>
      <c r="F63" s="67"/>
      <c r="G63" s="39" t="str">
        <f t="shared" si="0"/>
        <v/>
      </c>
      <c r="H63" s="48"/>
      <c r="K63" s="7"/>
      <c r="L63" s="41"/>
    </row>
    <row r="64" spans="1:12" s="8" customFormat="1" ht="11.25" x14ac:dyDescent="0.2">
      <c r="A64" s="37">
        <v>52</v>
      </c>
      <c r="B64" s="35" t="s">
        <v>103</v>
      </c>
      <c r="C64" s="38" t="s">
        <v>50</v>
      </c>
      <c r="D64" s="56">
        <v>5400</v>
      </c>
      <c r="E64" s="59">
        <v>0.37</v>
      </c>
      <c r="F64" s="67"/>
      <c r="G64" s="39" t="str">
        <f t="shared" si="0"/>
        <v/>
      </c>
      <c r="H64" s="48"/>
      <c r="K64" s="7"/>
      <c r="L64" s="41"/>
    </row>
    <row r="65" spans="1:12" s="8" customFormat="1" ht="11.25" x14ac:dyDescent="0.2">
      <c r="A65" s="37">
        <v>53</v>
      </c>
      <c r="B65" s="35" t="s">
        <v>104</v>
      </c>
      <c r="C65" s="38" t="s">
        <v>56</v>
      </c>
      <c r="D65" s="56">
        <v>800</v>
      </c>
      <c r="E65" s="59">
        <v>5.92</v>
      </c>
      <c r="F65" s="67"/>
      <c r="G65" s="39" t="str">
        <f t="shared" si="0"/>
        <v/>
      </c>
      <c r="H65" s="48"/>
      <c r="K65" s="7"/>
      <c r="L65" s="41"/>
    </row>
    <row r="66" spans="1:12" s="8" customFormat="1" ht="11.25" x14ac:dyDescent="0.2">
      <c r="A66" s="37">
        <v>54</v>
      </c>
      <c r="B66" s="35" t="s">
        <v>105</v>
      </c>
      <c r="C66" s="38" t="s">
        <v>50</v>
      </c>
      <c r="D66" s="56">
        <v>80000</v>
      </c>
      <c r="E66" s="59">
        <v>0.32800000000000001</v>
      </c>
      <c r="F66" s="67"/>
      <c r="G66" s="39" t="str">
        <f t="shared" si="0"/>
        <v/>
      </c>
      <c r="H66" s="48"/>
      <c r="K66" s="7"/>
      <c r="L66" s="41"/>
    </row>
    <row r="67" spans="1:12" s="8" customFormat="1" ht="11.25" x14ac:dyDescent="0.2">
      <c r="A67" s="37">
        <v>55</v>
      </c>
      <c r="B67" s="35" t="s">
        <v>106</v>
      </c>
      <c r="C67" s="38" t="s">
        <v>50</v>
      </c>
      <c r="D67" s="56">
        <v>50000</v>
      </c>
      <c r="E67" s="59">
        <v>0.71499999999999997</v>
      </c>
      <c r="F67" s="67"/>
      <c r="G67" s="39" t="str">
        <f t="shared" si="0"/>
        <v/>
      </c>
      <c r="H67" s="48"/>
      <c r="K67" s="7"/>
      <c r="L67" s="41"/>
    </row>
    <row r="68" spans="1:12" s="8" customFormat="1" ht="11.25" x14ac:dyDescent="0.2">
      <c r="A68" s="37">
        <v>56</v>
      </c>
      <c r="B68" s="35" t="s">
        <v>107</v>
      </c>
      <c r="C68" s="38" t="s">
        <v>50</v>
      </c>
      <c r="D68" s="56">
        <v>25200</v>
      </c>
      <c r="E68" s="59">
        <v>0.65</v>
      </c>
      <c r="F68" s="67"/>
      <c r="G68" s="39" t="str">
        <f t="shared" si="0"/>
        <v/>
      </c>
      <c r="H68" s="48"/>
      <c r="K68" s="7"/>
      <c r="L68" s="41"/>
    </row>
    <row r="69" spans="1:12" s="8" customFormat="1" ht="11.25" x14ac:dyDescent="0.2">
      <c r="A69" s="37">
        <v>57</v>
      </c>
      <c r="B69" s="35" t="s">
        <v>108</v>
      </c>
      <c r="C69" s="38" t="s">
        <v>50</v>
      </c>
      <c r="D69" s="56">
        <v>30000</v>
      </c>
      <c r="E69" s="59">
        <v>0.28999999999999998</v>
      </c>
      <c r="F69" s="67"/>
      <c r="G69" s="39" t="str">
        <f t="shared" si="0"/>
        <v/>
      </c>
      <c r="H69" s="48"/>
      <c r="K69" s="7"/>
      <c r="L69" s="41"/>
    </row>
    <row r="70" spans="1:12" s="8" customFormat="1" ht="11.25" x14ac:dyDescent="0.2">
      <c r="A70" s="37">
        <v>58</v>
      </c>
      <c r="B70" s="35" t="s">
        <v>109</v>
      </c>
      <c r="C70" s="38" t="s">
        <v>50</v>
      </c>
      <c r="D70" s="56">
        <v>10000</v>
      </c>
      <c r="E70" s="59">
        <v>6.03</v>
      </c>
      <c r="F70" s="67"/>
      <c r="G70" s="39" t="str">
        <f t="shared" si="0"/>
        <v/>
      </c>
      <c r="H70" s="48"/>
      <c r="K70" s="7"/>
      <c r="L70" s="41"/>
    </row>
    <row r="71" spans="1:12" s="8" customFormat="1" ht="11.25" x14ac:dyDescent="0.2">
      <c r="A71" s="37">
        <v>59</v>
      </c>
      <c r="B71" s="35" t="s">
        <v>110</v>
      </c>
      <c r="C71" s="38" t="s">
        <v>282</v>
      </c>
      <c r="D71" s="56">
        <v>300</v>
      </c>
      <c r="E71" s="59">
        <v>46.9</v>
      </c>
      <c r="F71" s="67"/>
      <c r="G71" s="39" t="str">
        <f t="shared" si="0"/>
        <v/>
      </c>
      <c r="H71" s="48"/>
      <c r="K71" s="7"/>
      <c r="L71" s="41"/>
    </row>
    <row r="72" spans="1:12" s="8" customFormat="1" ht="11.25" x14ac:dyDescent="0.2">
      <c r="A72" s="37">
        <v>60</v>
      </c>
      <c r="B72" s="35" t="s">
        <v>111</v>
      </c>
      <c r="C72" s="38" t="s">
        <v>50</v>
      </c>
      <c r="D72" s="56">
        <v>20000</v>
      </c>
      <c r="E72" s="59">
        <v>0.68899999999999995</v>
      </c>
      <c r="F72" s="67"/>
      <c r="G72" s="39" t="str">
        <f t="shared" si="0"/>
        <v/>
      </c>
      <c r="H72" s="48"/>
      <c r="K72" s="7"/>
      <c r="L72" s="41"/>
    </row>
    <row r="73" spans="1:12" s="8" customFormat="1" ht="11.25" x14ac:dyDescent="0.2">
      <c r="A73" s="37">
        <v>61</v>
      </c>
      <c r="B73" s="35" t="s">
        <v>112</v>
      </c>
      <c r="C73" s="38" t="s">
        <v>50</v>
      </c>
      <c r="D73" s="56">
        <v>15000</v>
      </c>
      <c r="E73" s="59">
        <v>0.108</v>
      </c>
      <c r="F73" s="67"/>
      <c r="G73" s="39" t="str">
        <f t="shared" si="0"/>
        <v/>
      </c>
      <c r="H73" s="48"/>
      <c r="K73" s="7"/>
      <c r="L73" s="41"/>
    </row>
    <row r="74" spans="1:12" s="8" customFormat="1" ht="11.25" x14ac:dyDescent="0.2">
      <c r="A74" s="37">
        <v>62</v>
      </c>
      <c r="B74" s="35" t="s">
        <v>113</v>
      </c>
      <c r="C74" s="38" t="s">
        <v>50</v>
      </c>
      <c r="D74" s="56">
        <v>150000</v>
      </c>
      <c r="E74" s="59">
        <v>0.09</v>
      </c>
      <c r="F74" s="67"/>
      <c r="G74" s="39" t="str">
        <f t="shared" si="0"/>
        <v/>
      </c>
      <c r="H74" s="48"/>
      <c r="K74" s="7"/>
      <c r="L74" s="41"/>
    </row>
    <row r="75" spans="1:12" s="8" customFormat="1" ht="11.25" x14ac:dyDescent="0.2">
      <c r="A75" s="37">
        <v>63</v>
      </c>
      <c r="B75" s="35" t="s">
        <v>114</v>
      </c>
      <c r="C75" s="38" t="s">
        <v>282</v>
      </c>
      <c r="D75" s="56">
        <v>1500</v>
      </c>
      <c r="E75" s="59">
        <v>3.3010000000000002</v>
      </c>
      <c r="F75" s="67"/>
      <c r="G75" s="39" t="str">
        <f t="shared" si="0"/>
        <v/>
      </c>
      <c r="H75" s="48"/>
      <c r="K75" s="7"/>
      <c r="L75" s="41"/>
    </row>
    <row r="76" spans="1:12" s="8" customFormat="1" ht="11.25" x14ac:dyDescent="0.2">
      <c r="A76" s="37">
        <v>64</v>
      </c>
      <c r="B76" s="35" t="s">
        <v>115</v>
      </c>
      <c r="C76" s="38" t="s">
        <v>50</v>
      </c>
      <c r="D76" s="56">
        <v>75000</v>
      </c>
      <c r="E76" s="59">
        <v>0.95</v>
      </c>
      <c r="F76" s="67"/>
      <c r="G76" s="39" t="str">
        <f t="shared" si="0"/>
        <v/>
      </c>
      <c r="H76" s="48"/>
      <c r="K76" s="7"/>
      <c r="L76" s="41"/>
    </row>
    <row r="77" spans="1:12" s="8" customFormat="1" ht="11.25" x14ac:dyDescent="0.2">
      <c r="A77" s="37">
        <v>65</v>
      </c>
      <c r="B77" s="35" t="s">
        <v>116</v>
      </c>
      <c r="C77" s="38" t="s">
        <v>282</v>
      </c>
      <c r="D77" s="56">
        <v>5000</v>
      </c>
      <c r="E77" s="59">
        <v>21.178999999999998</v>
      </c>
      <c r="F77" s="67"/>
      <c r="G77" s="39" t="str">
        <f t="shared" si="0"/>
        <v/>
      </c>
      <c r="H77" s="48"/>
      <c r="K77" s="7"/>
      <c r="L77" s="41"/>
    </row>
    <row r="78" spans="1:12" s="8" customFormat="1" ht="22.5" x14ac:dyDescent="0.2">
      <c r="A78" s="37">
        <v>66</v>
      </c>
      <c r="B78" s="35" t="s">
        <v>117</v>
      </c>
      <c r="C78" s="38" t="s">
        <v>282</v>
      </c>
      <c r="D78" s="56">
        <v>200</v>
      </c>
      <c r="E78" s="59">
        <v>2.597</v>
      </c>
      <c r="F78" s="67"/>
      <c r="G78" s="39" t="str">
        <f t="shared" ref="G78:G141" si="1">IF(F78="","",IF(ISTEXT(F78),"NC",F78*D78))</f>
        <v/>
      </c>
      <c r="H78" s="48"/>
      <c r="K78" s="7"/>
      <c r="L78" s="41"/>
    </row>
    <row r="79" spans="1:12" s="8" customFormat="1" ht="11.25" x14ac:dyDescent="0.2">
      <c r="A79" s="37">
        <v>67</v>
      </c>
      <c r="B79" s="35" t="s">
        <v>118</v>
      </c>
      <c r="C79" s="38" t="s">
        <v>50</v>
      </c>
      <c r="D79" s="56">
        <v>18000</v>
      </c>
      <c r="E79" s="59">
        <v>0.46700000000000003</v>
      </c>
      <c r="F79" s="67"/>
      <c r="G79" s="39" t="str">
        <f t="shared" si="1"/>
        <v/>
      </c>
      <c r="H79" s="48"/>
      <c r="K79" s="7"/>
      <c r="L79" s="41"/>
    </row>
    <row r="80" spans="1:12" s="8" customFormat="1" ht="11.25" x14ac:dyDescent="0.2">
      <c r="A80" s="37">
        <v>68</v>
      </c>
      <c r="B80" s="35" t="s">
        <v>119</v>
      </c>
      <c r="C80" s="38" t="s">
        <v>50</v>
      </c>
      <c r="D80" s="56">
        <v>18000</v>
      </c>
      <c r="E80" s="59">
        <v>0.432</v>
      </c>
      <c r="F80" s="67"/>
      <c r="G80" s="39" t="str">
        <f t="shared" si="1"/>
        <v/>
      </c>
      <c r="H80" s="48"/>
      <c r="K80" s="7"/>
      <c r="L80" s="41"/>
    </row>
    <row r="81" spans="1:12" s="8" customFormat="1" ht="22.5" x14ac:dyDescent="0.2">
      <c r="A81" s="37">
        <v>69</v>
      </c>
      <c r="B81" s="35" t="s">
        <v>120</v>
      </c>
      <c r="C81" s="38" t="s">
        <v>282</v>
      </c>
      <c r="D81" s="56">
        <v>200</v>
      </c>
      <c r="E81" s="59">
        <v>9.1720000000000006</v>
      </c>
      <c r="F81" s="67"/>
      <c r="G81" s="39" t="str">
        <f t="shared" si="1"/>
        <v/>
      </c>
      <c r="H81" s="48"/>
      <c r="K81" s="7"/>
      <c r="L81" s="41"/>
    </row>
    <row r="82" spans="1:12" s="8" customFormat="1" ht="11.25" x14ac:dyDescent="0.2">
      <c r="A82" s="37">
        <v>70</v>
      </c>
      <c r="B82" s="35" t="s">
        <v>121</v>
      </c>
      <c r="C82" s="38" t="s">
        <v>282</v>
      </c>
      <c r="D82" s="56">
        <v>1000</v>
      </c>
      <c r="E82" s="59">
        <v>5.8550000000000004</v>
      </c>
      <c r="F82" s="67"/>
      <c r="G82" s="39" t="str">
        <f t="shared" si="1"/>
        <v/>
      </c>
      <c r="H82" s="48"/>
      <c r="K82" s="7"/>
      <c r="L82" s="41"/>
    </row>
    <row r="83" spans="1:12" s="8" customFormat="1" ht="11.25" x14ac:dyDescent="0.2">
      <c r="A83" s="37">
        <v>71</v>
      </c>
      <c r="B83" s="35" t="s">
        <v>122</v>
      </c>
      <c r="C83" s="38" t="s">
        <v>50</v>
      </c>
      <c r="D83" s="56">
        <v>10000</v>
      </c>
      <c r="E83" s="59">
        <v>2</v>
      </c>
      <c r="F83" s="67"/>
      <c r="G83" s="39" t="str">
        <f t="shared" si="1"/>
        <v/>
      </c>
      <c r="H83" s="48"/>
      <c r="K83" s="7"/>
      <c r="L83" s="41"/>
    </row>
    <row r="84" spans="1:12" s="8" customFormat="1" ht="22.5" x14ac:dyDescent="0.2">
      <c r="A84" s="37">
        <v>72</v>
      </c>
      <c r="B84" s="35" t="s">
        <v>123</v>
      </c>
      <c r="C84" s="38" t="s">
        <v>56</v>
      </c>
      <c r="D84" s="56">
        <v>1000</v>
      </c>
      <c r="E84" s="59">
        <v>8.7729999999999997</v>
      </c>
      <c r="F84" s="67"/>
      <c r="G84" s="39" t="str">
        <f t="shared" si="1"/>
        <v/>
      </c>
      <c r="H84" s="48"/>
      <c r="K84" s="7"/>
      <c r="L84" s="41"/>
    </row>
    <row r="85" spans="1:12" s="8" customFormat="1" ht="11.25" x14ac:dyDescent="0.2">
      <c r="A85" s="37">
        <v>73</v>
      </c>
      <c r="B85" s="35" t="s">
        <v>124</v>
      </c>
      <c r="C85" s="38" t="s">
        <v>282</v>
      </c>
      <c r="D85" s="56">
        <v>100</v>
      </c>
      <c r="E85" s="59">
        <v>9.43</v>
      </c>
      <c r="F85" s="67"/>
      <c r="G85" s="39" t="str">
        <f t="shared" si="1"/>
        <v/>
      </c>
      <c r="H85" s="48"/>
      <c r="K85" s="7"/>
      <c r="L85" s="41"/>
    </row>
    <row r="86" spans="1:12" s="8" customFormat="1" ht="22.5" x14ac:dyDescent="0.2">
      <c r="A86" s="37">
        <v>74</v>
      </c>
      <c r="B86" s="35" t="s">
        <v>125</v>
      </c>
      <c r="C86" s="38" t="s">
        <v>282</v>
      </c>
      <c r="D86" s="56">
        <v>150</v>
      </c>
      <c r="E86" s="59">
        <v>22.559000000000001</v>
      </c>
      <c r="F86" s="67"/>
      <c r="G86" s="39" t="str">
        <f t="shared" si="1"/>
        <v/>
      </c>
      <c r="H86" s="48"/>
      <c r="K86" s="7"/>
      <c r="L86" s="41"/>
    </row>
    <row r="87" spans="1:12" s="8" customFormat="1" ht="11.25" x14ac:dyDescent="0.2">
      <c r="A87" s="37">
        <v>75</v>
      </c>
      <c r="B87" s="35" t="s">
        <v>126</v>
      </c>
      <c r="C87" s="38" t="s">
        <v>56</v>
      </c>
      <c r="D87" s="56">
        <v>4500</v>
      </c>
      <c r="E87" s="59">
        <v>3.629</v>
      </c>
      <c r="F87" s="67"/>
      <c r="G87" s="39" t="str">
        <f t="shared" si="1"/>
        <v/>
      </c>
      <c r="H87" s="48"/>
      <c r="K87" s="7"/>
      <c r="L87" s="41"/>
    </row>
    <row r="88" spans="1:12" s="8" customFormat="1" ht="11.25" x14ac:dyDescent="0.2">
      <c r="A88" s="37">
        <v>76</v>
      </c>
      <c r="B88" s="35" t="s">
        <v>127</v>
      </c>
      <c r="C88" s="38" t="s">
        <v>282</v>
      </c>
      <c r="D88" s="56">
        <v>500</v>
      </c>
      <c r="E88" s="59">
        <v>6.15</v>
      </c>
      <c r="F88" s="67"/>
      <c r="G88" s="39" t="str">
        <f t="shared" si="1"/>
        <v/>
      </c>
      <c r="H88" s="48"/>
      <c r="K88" s="7"/>
      <c r="L88" s="41"/>
    </row>
    <row r="89" spans="1:12" s="8" customFormat="1" ht="11.25" x14ac:dyDescent="0.2">
      <c r="A89" s="37">
        <v>77</v>
      </c>
      <c r="B89" s="35" t="s">
        <v>128</v>
      </c>
      <c r="C89" s="38" t="s">
        <v>50</v>
      </c>
      <c r="D89" s="56">
        <v>18000</v>
      </c>
      <c r="E89" s="59">
        <v>0.13</v>
      </c>
      <c r="F89" s="67"/>
      <c r="G89" s="39" t="str">
        <f t="shared" si="1"/>
        <v/>
      </c>
      <c r="H89" s="48"/>
      <c r="K89" s="7"/>
      <c r="L89" s="41"/>
    </row>
    <row r="90" spans="1:12" s="8" customFormat="1" ht="22.5" x14ac:dyDescent="0.2">
      <c r="A90" s="37">
        <v>78</v>
      </c>
      <c r="B90" s="35" t="s">
        <v>129</v>
      </c>
      <c r="C90" s="38" t="s">
        <v>282</v>
      </c>
      <c r="D90" s="56">
        <v>3500</v>
      </c>
      <c r="E90" s="59">
        <v>4.0979999999999999</v>
      </c>
      <c r="F90" s="67"/>
      <c r="G90" s="39" t="str">
        <f t="shared" si="1"/>
        <v/>
      </c>
      <c r="H90" s="48"/>
      <c r="K90" s="7"/>
      <c r="L90" s="41"/>
    </row>
    <row r="91" spans="1:12" s="8" customFormat="1" ht="11.25" x14ac:dyDescent="0.2">
      <c r="A91" s="37">
        <v>79</v>
      </c>
      <c r="B91" s="35" t="s">
        <v>130</v>
      </c>
      <c r="C91" s="38" t="s">
        <v>50</v>
      </c>
      <c r="D91" s="56">
        <v>90000</v>
      </c>
      <c r="E91" s="59">
        <v>0.13</v>
      </c>
      <c r="F91" s="67"/>
      <c r="G91" s="39" t="str">
        <f t="shared" si="1"/>
        <v/>
      </c>
      <c r="H91" s="48"/>
      <c r="K91" s="7"/>
      <c r="L91" s="41"/>
    </row>
    <row r="92" spans="1:12" s="8" customFormat="1" ht="11.25" x14ac:dyDescent="0.2">
      <c r="A92" s="37">
        <v>80</v>
      </c>
      <c r="B92" s="35" t="s">
        <v>131</v>
      </c>
      <c r="C92" s="38" t="s">
        <v>50</v>
      </c>
      <c r="D92" s="56">
        <v>6000</v>
      </c>
      <c r="E92" s="59">
        <v>0.104</v>
      </c>
      <c r="F92" s="67"/>
      <c r="G92" s="39" t="str">
        <f t="shared" si="1"/>
        <v/>
      </c>
      <c r="H92" s="48"/>
      <c r="K92" s="7"/>
      <c r="L92" s="41"/>
    </row>
    <row r="93" spans="1:12" s="8" customFormat="1" ht="11.25" x14ac:dyDescent="0.2">
      <c r="A93" s="37">
        <v>81</v>
      </c>
      <c r="B93" s="35" t="s">
        <v>132</v>
      </c>
      <c r="C93" s="38" t="s">
        <v>56</v>
      </c>
      <c r="D93" s="56">
        <v>100</v>
      </c>
      <c r="E93" s="59">
        <v>5.617</v>
      </c>
      <c r="F93" s="67"/>
      <c r="G93" s="39" t="str">
        <f t="shared" si="1"/>
        <v/>
      </c>
      <c r="H93" s="48"/>
      <c r="K93" s="7"/>
      <c r="L93" s="41"/>
    </row>
    <row r="94" spans="1:12" s="8" customFormat="1" ht="11.25" x14ac:dyDescent="0.2">
      <c r="A94" s="37">
        <v>82</v>
      </c>
      <c r="B94" s="35" t="s">
        <v>133</v>
      </c>
      <c r="C94" s="38" t="s">
        <v>50</v>
      </c>
      <c r="D94" s="56">
        <v>18000</v>
      </c>
      <c r="E94" s="59">
        <v>0.223</v>
      </c>
      <c r="F94" s="67"/>
      <c r="G94" s="39" t="str">
        <f t="shared" si="1"/>
        <v/>
      </c>
      <c r="H94" s="48"/>
      <c r="K94" s="7"/>
      <c r="L94" s="41"/>
    </row>
    <row r="95" spans="1:12" s="8" customFormat="1" ht="22.5" x14ac:dyDescent="0.2">
      <c r="A95" s="37">
        <v>83</v>
      </c>
      <c r="B95" s="35" t="s">
        <v>134</v>
      </c>
      <c r="C95" s="38" t="s">
        <v>282</v>
      </c>
      <c r="D95" s="56">
        <v>600</v>
      </c>
      <c r="E95" s="59">
        <v>11.935</v>
      </c>
      <c r="F95" s="67"/>
      <c r="G95" s="39" t="str">
        <f t="shared" si="1"/>
        <v/>
      </c>
      <c r="H95" s="48"/>
      <c r="K95" s="7"/>
      <c r="L95" s="41"/>
    </row>
    <row r="96" spans="1:12" s="8" customFormat="1" ht="11.25" x14ac:dyDescent="0.2">
      <c r="A96" s="37">
        <v>84</v>
      </c>
      <c r="B96" s="35" t="s">
        <v>135</v>
      </c>
      <c r="C96" s="38" t="s">
        <v>50</v>
      </c>
      <c r="D96" s="56">
        <v>30000</v>
      </c>
      <c r="E96" s="59">
        <v>0.185</v>
      </c>
      <c r="F96" s="67"/>
      <c r="G96" s="39" t="str">
        <f t="shared" si="1"/>
        <v/>
      </c>
      <c r="H96" s="48"/>
      <c r="K96" s="7"/>
      <c r="L96" s="41"/>
    </row>
    <row r="97" spans="1:12" s="8" customFormat="1" ht="11.25" x14ac:dyDescent="0.2">
      <c r="A97" s="37">
        <v>85</v>
      </c>
      <c r="B97" s="35" t="s">
        <v>136</v>
      </c>
      <c r="C97" s="38" t="s">
        <v>50</v>
      </c>
      <c r="D97" s="56">
        <v>150000</v>
      </c>
      <c r="E97" s="59">
        <v>0.98</v>
      </c>
      <c r="F97" s="67"/>
      <c r="G97" s="39" t="str">
        <f t="shared" si="1"/>
        <v/>
      </c>
      <c r="H97" s="48"/>
      <c r="K97" s="7"/>
      <c r="L97" s="41"/>
    </row>
    <row r="98" spans="1:12" s="8" customFormat="1" ht="11.25" x14ac:dyDescent="0.2">
      <c r="A98" s="37">
        <v>86</v>
      </c>
      <c r="B98" s="35" t="s">
        <v>137</v>
      </c>
      <c r="C98" s="38" t="s">
        <v>50</v>
      </c>
      <c r="D98" s="56">
        <v>100000</v>
      </c>
      <c r="E98" s="59">
        <v>0.17499999999999999</v>
      </c>
      <c r="F98" s="67"/>
      <c r="G98" s="39" t="str">
        <f t="shared" si="1"/>
        <v/>
      </c>
      <c r="H98" s="48"/>
      <c r="K98" s="7"/>
      <c r="L98" s="41"/>
    </row>
    <row r="99" spans="1:12" s="8" customFormat="1" ht="11.25" x14ac:dyDescent="0.2">
      <c r="A99" s="37">
        <v>87</v>
      </c>
      <c r="B99" s="35" t="s">
        <v>138</v>
      </c>
      <c r="C99" s="38" t="s">
        <v>282</v>
      </c>
      <c r="D99" s="56">
        <v>10000</v>
      </c>
      <c r="E99" s="59">
        <v>1.7350000000000001</v>
      </c>
      <c r="F99" s="67"/>
      <c r="G99" s="39" t="str">
        <f t="shared" si="1"/>
        <v/>
      </c>
      <c r="H99" s="48"/>
      <c r="K99" s="7"/>
      <c r="L99" s="41"/>
    </row>
    <row r="100" spans="1:12" s="8" customFormat="1" ht="11.25" x14ac:dyDescent="0.2">
      <c r="A100" s="37">
        <v>88</v>
      </c>
      <c r="B100" s="35" t="s">
        <v>139</v>
      </c>
      <c r="C100" s="38" t="s">
        <v>50</v>
      </c>
      <c r="D100" s="56">
        <v>10000</v>
      </c>
      <c r="E100" s="59">
        <v>0.74</v>
      </c>
      <c r="F100" s="67"/>
      <c r="G100" s="39" t="str">
        <f t="shared" si="1"/>
        <v/>
      </c>
      <c r="H100" s="48"/>
      <c r="K100" s="7"/>
      <c r="L100" s="41"/>
    </row>
    <row r="101" spans="1:12" s="8" customFormat="1" ht="11.25" x14ac:dyDescent="0.2">
      <c r="A101" s="37">
        <v>89</v>
      </c>
      <c r="B101" s="35" t="s">
        <v>140</v>
      </c>
      <c r="C101" s="38" t="s">
        <v>50</v>
      </c>
      <c r="D101" s="56">
        <v>5000</v>
      </c>
      <c r="E101" s="59">
        <v>0.66</v>
      </c>
      <c r="F101" s="67"/>
      <c r="G101" s="39" t="str">
        <f t="shared" si="1"/>
        <v/>
      </c>
      <c r="H101" s="48"/>
      <c r="K101" s="7"/>
      <c r="L101" s="41"/>
    </row>
    <row r="102" spans="1:12" s="8" customFormat="1" ht="11.25" x14ac:dyDescent="0.2">
      <c r="A102" s="37">
        <v>90</v>
      </c>
      <c r="B102" s="35" t="s">
        <v>141</v>
      </c>
      <c r="C102" s="38" t="s">
        <v>50</v>
      </c>
      <c r="D102" s="56">
        <v>180000</v>
      </c>
      <c r="E102" s="59">
        <v>6.4000000000000001E-2</v>
      </c>
      <c r="F102" s="67"/>
      <c r="G102" s="39" t="str">
        <f t="shared" si="1"/>
        <v/>
      </c>
      <c r="H102" s="48"/>
      <c r="K102" s="7"/>
      <c r="L102" s="41"/>
    </row>
    <row r="103" spans="1:12" s="8" customFormat="1" ht="11.25" x14ac:dyDescent="0.2">
      <c r="A103" s="37">
        <v>91</v>
      </c>
      <c r="B103" s="35" t="s">
        <v>142</v>
      </c>
      <c r="C103" s="38" t="s">
        <v>50</v>
      </c>
      <c r="D103" s="56">
        <v>131000</v>
      </c>
      <c r="E103" s="59">
        <v>0.14299999999999999</v>
      </c>
      <c r="F103" s="67"/>
      <c r="G103" s="39" t="str">
        <f t="shared" si="1"/>
        <v/>
      </c>
      <c r="H103" s="48"/>
      <c r="K103" s="7"/>
      <c r="L103" s="41"/>
    </row>
    <row r="104" spans="1:12" s="8" customFormat="1" ht="22.5" x14ac:dyDescent="0.2">
      <c r="A104" s="37">
        <v>92</v>
      </c>
      <c r="B104" s="35" t="s">
        <v>143</v>
      </c>
      <c r="C104" s="38" t="s">
        <v>283</v>
      </c>
      <c r="D104" s="56">
        <v>2000</v>
      </c>
      <c r="E104" s="59">
        <v>21.55</v>
      </c>
      <c r="F104" s="67"/>
      <c r="G104" s="39" t="str">
        <f t="shared" si="1"/>
        <v/>
      </c>
      <c r="H104" s="48"/>
      <c r="K104" s="7"/>
      <c r="L104" s="41"/>
    </row>
    <row r="105" spans="1:12" s="8" customFormat="1" ht="11.25" x14ac:dyDescent="0.2">
      <c r="A105" s="37">
        <v>93</v>
      </c>
      <c r="B105" s="35" t="s">
        <v>144</v>
      </c>
      <c r="C105" s="38" t="s">
        <v>282</v>
      </c>
      <c r="D105" s="56">
        <v>1000</v>
      </c>
      <c r="E105" s="59">
        <v>7.7850000000000001</v>
      </c>
      <c r="F105" s="67"/>
      <c r="G105" s="39" t="str">
        <f t="shared" si="1"/>
        <v/>
      </c>
      <c r="H105" s="48"/>
      <c r="K105" s="7"/>
      <c r="L105" s="41"/>
    </row>
    <row r="106" spans="1:12" s="8" customFormat="1" ht="11.25" x14ac:dyDescent="0.2">
      <c r="A106" s="37">
        <v>94</v>
      </c>
      <c r="B106" s="35" t="s">
        <v>145</v>
      </c>
      <c r="C106" s="38" t="s">
        <v>50</v>
      </c>
      <c r="D106" s="56">
        <v>24000</v>
      </c>
      <c r="E106" s="59">
        <v>0.66400000000000003</v>
      </c>
      <c r="F106" s="67"/>
      <c r="G106" s="39" t="str">
        <f t="shared" si="1"/>
        <v/>
      </c>
      <c r="H106" s="48"/>
      <c r="K106" s="7"/>
      <c r="L106" s="41"/>
    </row>
    <row r="107" spans="1:12" s="8" customFormat="1" ht="11.25" x14ac:dyDescent="0.2">
      <c r="A107" s="37">
        <v>95</v>
      </c>
      <c r="B107" s="35" t="s">
        <v>146</v>
      </c>
      <c r="C107" s="38" t="s">
        <v>50</v>
      </c>
      <c r="D107" s="56">
        <v>80000</v>
      </c>
      <c r="E107" s="59">
        <v>1.1839999999999999</v>
      </c>
      <c r="F107" s="67"/>
      <c r="G107" s="39" t="str">
        <f t="shared" si="1"/>
        <v/>
      </c>
      <c r="H107" s="48"/>
      <c r="K107" s="7"/>
      <c r="L107" s="41"/>
    </row>
    <row r="108" spans="1:12" s="8" customFormat="1" ht="11.25" x14ac:dyDescent="0.2">
      <c r="A108" s="37">
        <v>96</v>
      </c>
      <c r="B108" s="35" t="s">
        <v>147</v>
      </c>
      <c r="C108" s="38" t="s">
        <v>50</v>
      </c>
      <c r="D108" s="56">
        <v>40000</v>
      </c>
      <c r="E108" s="59">
        <v>0.28999999999999998</v>
      </c>
      <c r="F108" s="67"/>
      <c r="G108" s="39" t="str">
        <f t="shared" si="1"/>
        <v/>
      </c>
      <c r="H108" s="48"/>
      <c r="K108" s="7"/>
      <c r="L108" s="41"/>
    </row>
    <row r="109" spans="1:12" s="8" customFormat="1" ht="11.25" x14ac:dyDescent="0.2">
      <c r="A109" s="37">
        <v>97</v>
      </c>
      <c r="B109" s="35" t="s">
        <v>148</v>
      </c>
      <c r="C109" s="38" t="s">
        <v>56</v>
      </c>
      <c r="D109" s="56">
        <v>10</v>
      </c>
      <c r="E109" s="59">
        <v>27.163</v>
      </c>
      <c r="F109" s="67"/>
      <c r="G109" s="39" t="str">
        <f t="shared" si="1"/>
        <v/>
      </c>
      <c r="H109" s="48"/>
      <c r="K109" s="7"/>
      <c r="L109" s="41"/>
    </row>
    <row r="110" spans="1:12" s="8" customFormat="1" ht="11.25" x14ac:dyDescent="0.2">
      <c r="A110" s="37">
        <v>98</v>
      </c>
      <c r="B110" s="35" t="s">
        <v>149</v>
      </c>
      <c r="C110" s="38" t="s">
        <v>50</v>
      </c>
      <c r="D110" s="56">
        <v>40000</v>
      </c>
      <c r="E110" s="59">
        <v>0.26600000000000001</v>
      </c>
      <c r="F110" s="67"/>
      <c r="G110" s="39" t="str">
        <f t="shared" si="1"/>
        <v/>
      </c>
      <c r="H110" s="48"/>
      <c r="K110" s="7"/>
      <c r="L110" s="41"/>
    </row>
    <row r="111" spans="1:12" s="8" customFormat="1" ht="11.25" x14ac:dyDescent="0.2">
      <c r="A111" s="37">
        <v>99</v>
      </c>
      <c r="B111" s="35" t="s">
        <v>150</v>
      </c>
      <c r="C111" s="38" t="s">
        <v>50</v>
      </c>
      <c r="D111" s="56">
        <v>50000</v>
      </c>
      <c r="E111" s="59">
        <v>0.217</v>
      </c>
      <c r="F111" s="67"/>
      <c r="G111" s="39" t="str">
        <f t="shared" si="1"/>
        <v/>
      </c>
      <c r="H111" s="48"/>
      <c r="K111" s="7"/>
      <c r="L111" s="41"/>
    </row>
    <row r="112" spans="1:12" s="8" customFormat="1" ht="11.25" x14ac:dyDescent="0.2">
      <c r="A112" s="37">
        <v>100</v>
      </c>
      <c r="B112" s="35" t="s">
        <v>151</v>
      </c>
      <c r="C112" s="38" t="s">
        <v>282</v>
      </c>
      <c r="D112" s="56">
        <v>150</v>
      </c>
      <c r="E112" s="59">
        <v>6.0170000000000003</v>
      </c>
      <c r="F112" s="67"/>
      <c r="G112" s="39" t="str">
        <f t="shared" si="1"/>
        <v/>
      </c>
      <c r="H112" s="48"/>
      <c r="K112" s="7"/>
      <c r="L112" s="41"/>
    </row>
    <row r="113" spans="1:12" s="8" customFormat="1" ht="11.25" x14ac:dyDescent="0.2">
      <c r="A113" s="37">
        <v>101</v>
      </c>
      <c r="B113" s="35" t="s">
        <v>152</v>
      </c>
      <c r="C113" s="38" t="s">
        <v>50</v>
      </c>
      <c r="D113" s="56">
        <v>2000</v>
      </c>
      <c r="E113" s="59">
        <v>0.57499999999999996</v>
      </c>
      <c r="F113" s="67"/>
      <c r="G113" s="39" t="str">
        <f t="shared" si="1"/>
        <v/>
      </c>
      <c r="H113" s="48"/>
      <c r="K113" s="7"/>
      <c r="L113" s="41"/>
    </row>
    <row r="114" spans="1:12" s="8" customFormat="1" ht="11.25" x14ac:dyDescent="0.2">
      <c r="A114" s="37">
        <v>102</v>
      </c>
      <c r="B114" s="35" t="s">
        <v>153</v>
      </c>
      <c r="C114" s="38" t="s">
        <v>50</v>
      </c>
      <c r="D114" s="56">
        <v>3600</v>
      </c>
      <c r="E114" s="59">
        <v>0.98499999999999999</v>
      </c>
      <c r="F114" s="67"/>
      <c r="G114" s="39" t="str">
        <f t="shared" si="1"/>
        <v/>
      </c>
      <c r="H114" s="48"/>
      <c r="K114" s="7"/>
      <c r="L114" s="41"/>
    </row>
    <row r="115" spans="1:12" s="8" customFormat="1" ht="11.25" x14ac:dyDescent="0.2">
      <c r="A115" s="37">
        <v>103</v>
      </c>
      <c r="B115" s="35" t="s">
        <v>154</v>
      </c>
      <c r="C115" s="38" t="s">
        <v>50</v>
      </c>
      <c r="D115" s="56">
        <v>80000</v>
      </c>
      <c r="E115" s="59">
        <v>0.218</v>
      </c>
      <c r="F115" s="67"/>
      <c r="G115" s="39" t="str">
        <f t="shared" si="1"/>
        <v/>
      </c>
      <c r="H115" s="48"/>
      <c r="K115" s="7"/>
      <c r="L115" s="41"/>
    </row>
    <row r="116" spans="1:12" s="8" customFormat="1" ht="11.25" x14ac:dyDescent="0.2">
      <c r="A116" s="37">
        <v>104</v>
      </c>
      <c r="B116" s="35" t="s">
        <v>155</v>
      </c>
      <c r="C116" s="38" t="s">
        <v>50</v>
      </c>
      <c r="D116" s="56">
        <v>350000</v>
      </c>
      <c r="E116" s="59">
        <v>9.5000000000000001E-2</v>
      </c>
      <c r="F116" s="67"/>
      <c r="G116" s="39" t="str">
        <f t="shared" si="1"/>
        <v/>
      </c>
      <c r="H116" s="48"/>
      <c r="K116" s="7"/>
      <c r="L116" s="41"/>
    </row>
    <row r="117" spans="1:12" s="8" customFormat="1" ht="11.25" x14ac:dyDescent="0.2">
      <c r="A117" s="37">
        <v>105</v>
      </c>
      <c r="B117" s="35" t="s">
        <v>156</v>
      </c>
      <c r="C117" s="38" t="s">
        <v>282</v>
      </c>
      <c r="D117" s="56">
        <v>100</v>
      </c>
      <c r="E117" s="59">
        <v>14.574999999999999</v>
      </c>
      <c r="F117" s="67"/>
      <c r="G117" s="39" t="str">
        <f t="shared" si="1"/>
        <v/>
      </c>
      <c r="H117" s="48"/>
      <c r="K117" s="7"/>
      <c r="L117" s="41"/>
    </row>
    <row r="118" spans="1:12" s="8" customFormat="1" ht="11.25" x14ac:dyDescent="0.2">
      <c r="A118" s="37">
        <v>106</v>
      </c>
      <c r="B118" s="35" t="s">
        <v>157</v>
      </c>
      <c r="C118" s="38" t="s">
        <v>50</v>
      </c>
      <c r="D118" s="56">
        <v>320000</v>
      </c>
      <c r="E118" s="59">
        <v>5.6000000000000001E-2</v>
      </c>
      <c r="F118" s="67"/>
      <c r="G118" s="39" t="str">
        <f t="shared" si="1"/>
        <v/>
      </c>
      <c r="H118" s="48"/>
      <c r="K118" s="7"/>
      <c r="L118" s="41"/>
    </row>
    <row r="119" spans="1:12" s="8" customFormat="1" ht="11.25" x14ac:dyDescent="0.2">
      <c r="A119" s="37">
        <v>107</v>
      </c>
      <c r="B119" s="35" t="s">
        <v>158</v>
      </c>
      <c r="C119" s="38" t="s">
        <v>50</v>
      </c>
      <c r="D119" s="56">
        <v>50000</v>
      </c>
      <c r="E119" s="59">
        <v>0.36</v>
      </c>
      <c r="F119" s="67"/>
      <c r="G119" s="39" t="str">
        <f t="shared" si="1"/>
        <v/>
      </c>
      <c r="H119" s="48"/>
      <c r="K119" s="7"/>
      <c r="L119" s="41"/>
    </row>
    <row r="120" spans="1:12" s="8" customFormat="1" ht="11.25" x14ac:dyDescent="0.2">
      <c r="A120" s="37">
        <v>108</v>
      </c>
      <c r="B120" s="35" t="s">
        <v>159</v>
      </c>
      <c r="C120" s="38" t="s">
        <v>50</v>
      </c>
      <c r="D120" s="56">
        <v>12000</v>
      </c>
      <c r="E120" s="59">
        <v>0.27900000000000003</v>
      </c>
      <c r="F120" s="67"/>
      <c r="G120" s="39" t="str">
        <f t="shared" si="1"/>
        <v/>
      </c>
      <c r="H120" s="48"/>
      <c r="K120" s="7"/>
      <c r="L120" s="41"/>
    </row>
    <row r="121" spans="1:12" s="8" customFormat="1" ht="11.25" x14ac:dyDescent="0.2">
      <c r="A121" s="37">
        <v>109</v>
      </c>
      <c r="B121" s="35" t="s">
        <v>160</v>
      </c>
      <c r="C121" s="38" t="s">
        <v>282</v>
      </c>
      <c r="D121" s="56">
        <v>200</v>
      </c>
      <c r="E121" s="59">
        <v>4.2</v>
      </c>
      <c r="F121" s="67"/>
      <c r="G121" s="39" t="str">
        <f t="shared" si="1"/>
        <v/>
      </c>
      <c r="H121" s="48"/>
      <c r="K121" s="7"/>
      <c r="L121" s="41"/>
    </row>
    <row r="122" spans="1:12" s="8" customFormat="1" ht="11.25" x14ac:dyDescent="0.2">
      <c r="A122" s="37">
        <v>110</v>
      </c>
      <c r="B122" s="35" t="s">
        <v>161</v>
      </c>
      <c r="C122" s="38" t="s">
        <v>50</v>
      </c>
      <c r="D122" s="56">
        <v>40000</v>
      </c>
      <c r="E122" s="59">
        <v>0.29099999999999998</v>
      </c>
      <c r="F122" s="67"/>
      <c r="G122" s="39" t="str">
        <f t="shared" si="1"/>
        <v/>
      </c>
      <c r="H122" s="48"/>
      <c r="K122" s="7"/>
      <c r="L122" s="41"/>
    </row>
    <row r="123" spans="1:12" s="8" customFormat="1" ht="11.25" x14ac:dyDescent="0.2">
      <c r="A123" s="37">
        <v>111</v>
      </c>
      <c r="B123" s="35" t="s">
        <v>162</v>
      </c>
      <c r="C123" s="38" t="s">
        <v>50</v>
      </c>
      <c r="D123" s="56">
        <v>3000</v>
      </c>
      <c r="E123" s="59">
        <v>0.318</v>
      </c>
      <c r="F123" s="67"/>
      <c r="G123" s="39" t="str">
        <f t="shared" si="1"/>
        <v/>
      </c>
      <c r="H123" s="48"/>
      <c r="K123" s="7"/>
      <c r="L123" s="41"/>
    </row>
    <row r="124" spans="1:12" s="8" customFormat="1" ht="11.25" x14ac:dyDescent="0.2">
      <c r="A124" s="37">
        <v>112</v>
      </c>
      <c r="B124" s="35" t="s">
        <v>163</v>
      </c>
      <c r="C124" s="38" t="s">
        <v>50</v>
      </c>
      <c r="D124" s="56">
        <v>5000</v>
      </c>
      <c r="E124" s="59">
        <v>0.39600000000000002</v>
      </c>
      <c r="F124" s="67"/>
      <c r="G124" s="39" t="str">
        <f t="shared" si="1"/>
        <v/>
      </c>
      <c r="H124" s="48"/>
      <c r="K124" s="7"/>
      <c r="L124" s="41"/>
    </row>
    <row r="125" spans="1:12" s="8" customFormat="1" ht="11.25" x14ac:dyDescent="0.2">
      <c r="A125" s="37">
        <v>113</v>
      </c>
      <c r="B125" s="35" t="s">
        <v>164</v>
      </c>
      <c r="C125" s="38" t="s">
        <v>50</v>
      </c>
      <c r="D125" s="56">
        <v>700000</v>
      </c>
      <c r="E125" s="59">
        <v>7.6999999999999999E-2</v>
      </c>
      <c r="F125" s="67"/>
      <c r="G125" s="39" t="str">
        <f t="shared" si="1"/>
        <v/>
      </c>
      <c r="H125" s="48"/>
      <c r="K125" s="7"/>
      <c r="L125" s="41"/>
    </row>
    <row r="126" spans="1:12" s="8" customFormat="1" ht="11.25" x14ac:dyDescent="0.2">
      <c r="A126" s="37">
        <v>114</v>
      </c>
      <c r="B126" s="35" t="s">
        <v>165</v>
      </c>
      <c r="C126" s="38" t="s">
        <v>282</v>
      </c>
      <c r="D126" s="56">
        <v>500</v>
      </c>
      <c r="E126" s="59">
        <v>6.2549999999999999</v>
      </c>
      <c r="F126" s="67"/>
      <c r="G126" s="39" t="str">
        <f t="shared" si="1"/>
        <v/>
      </c>
      <c r="H126" s="48"/>
      <c r="K126" s="7"/>
      <c r="L126" s="41"/>
    </row>
    <row r="127" spans="1:12" s="8" customFormat="1" ht="11.25" x14ac:dyDescent="0.2">
      <c r="A127" s="37">
        <v>115</v>
      </c>
      <c r="B127" s="35" t="s">
        <v>166</v>
      </c>
      <c r="C127" s="38" t="s">
        <v>282</v>
      </c>
      <c r="D127" s="56">
        <v>150</v>
      </c>
      <c r="E127" s="59">
        <v>21.344999999999999</v>
      </c>
      <c r="F127" s="67"/>
      <c r="G127" s="39" t="str">
        <f t="shared" si="1"/>
        <v/>
      </c>
      <c r="H127" s="48"/>
      <c r="K127" s="7"/>
      <c r="L127" s="41"/>
    </row>
    <row r="128" spans="1:12" s="8" customFormat="1" ht="11.25" x14ac:dyDescent="0.2">
      <c r="A128" s="37">
        <v>116</v>
      </c>
      <c r="B128" s="35" t="s">
        <v>167</v>
      </c>
      <c r="C128" s="38" t="s">
        <v>282</v>
      </c>
      <c r="D128" s="56">
        <v>3000</v>
      </c>
      <c r="E128" s="59">
        <v>3.56</v>
      </c>
      <c r="F128" s="67"/>
      <c r="G128" s="39" t="str">
        <f t="shared" si="1"/>
        <v/>
      </c>
      <c r="H128" s="48"/>
      <c r="K128" s="7"/>
      <c r="L128" s="41"/>
    </row>
    <row r="129" spans="1:12" s="8" customFormat="1" ht="11.25" x14ac:dyDescent="0.2">
      <c r="A129" s="37">
        <v>117</v>
      </c>
      <c r="B129" s="35" t="s">
        <v>168</v>
      </c>
      <c r="C129" s="38" t="s">
        <v>50</v>
      </c>
      <c r="D129" s="56">
        <v>20000</v>
      </c>
      <c r="E129" s="59">
        <v>0.4</v>
      </c>
      <c r="F129" s="67"/>
      <c r="G129" s="39" t="str">
        <f t="shared" si="1"/>
        <v/>
      </c>
      <c r="H129" s="48"/>
      <c r="K129" s="7"/>
      <c r="L129" s="41"/>
    </row>
    <row r="130" spans="1:12" s="8" customFormat="1" ht="11.25" x14ac:dyDescent="0.2">
      <c r="A130" s="37">
        <v>118</v>
      </c>
      <c r="B130" s="35" t="s">
        <v>169</v>
      </c>
      <c r="C130" s="38" t="s">
        <v>50</v>
      </c>
      <c r="D130" s="56">
        <v>50000</v>
      </c>
      <c r="E130" s="59">
        <v>0.34799999999999998</v>
      </c>
      <c r="F130" s="67"/>
      <c r="G130" s="39" t="str">
        <f t="shared" si="1"/>
        <v/>
      </c>
      <c r="H130" s="48"/>
      <c r="K130" s="7"/>
      <c r="L130" s="41"/>
    </row>
    <row r="131" spans="1:12" s="8" customFormat="1" ht="11.25" x14ac:dyDescent="0.2">
      <c r="A131" s="37">
        <v>119</v>
      </c>
      <c r="B131" s="35" t="s">
        <v>170</v>
      </c>
      <c r="C131" s="38" t="s">
        <v>50</v>
      </c>
      <c r="D131" s="56">
        <v>20000</v>
      </c>
      <c r="E131" s="59">
        <v>0.41299999999999998</v>
      </c>
      <c r="F131" s="67"/>
      <c r="G131" s="39" t="str">
        <f t="shared" si="1"/>
        <v/>
      </c>
      <c r="H131" s="48"/>
      <c r="K131" s="7"/>
      <c r="L131" s="41"/>
    </row>
    <row r="132" spans="1:12" s="8" customFormat="1" ht="22.5" x14ac:dyDescent="0.2">
      <c r="A132" s="37">
        <v>120</v>
      </c>
      <c r="B132" s="35" t="s">
        <v>171</v>
      </c>
      <c r="C132" s="38" t="s">
        <v>283</v>
      </c>
      <c r="D132" s="56">
        <v>2000</v>
      </c>
      <c r="E132" s="59">
        <v>44.02</v>
      </c>
      <c r="F132" s="67"/>
      <c r="G132" s="39" t="str">
        <f t="shared" si="1"/>
        <v/>
      </c>
      <c r="H132" s="48"/>
      <c r="K132" s="7"/>
      <c r="L132" s="41"/>
    </row>
    <row r="133" spans="1:12" s="8" customFormat="1" ht="22.5" x14ac:dyDescent="0.2">
      <c r="A133" s="37">
        <v>121</v>
      </c>
      <c r="B133" s="35" t="s">
        <v>172</v>
      </c>
      <c r="C133" s="38" t="s">
        <v>283</v>
      </c>
      <c r="D133" s="56">
        <v>300</v>
      </c>
      <c r="E133" s="59">
        <v>47.74</v>
      </c>
      <c r="F133" s="67"/>
      <c r="G133" s="39" t="str">
        <f t="shared" si="1"/>
        <v/>
      </c>
      <c r="H133" s="48"/>
      <c r="K133" s="7"/>
      <c r="L133" s="41"/>
    </row>
    <row r="134" spans="1:12" s="8" customFormat="1" ht="11.25" x14ac:dyDescent="0.2">
      <c r="A134" s="37">
        <v>122</v>
      </c>
      <c r="B134" s="35" t="s">
        <v>173</v>
      </c>
      <c r="C134" s="38" t="s">
        <v>282</v>
      </c>
      <c r="D134" s="56">
        <v>500</v>
      </c>
      <c r="E134" s="59">
        <v>1.589</v>
      </c>
      <c r="F134" s="67"/>
      <c r="G134" s="39" t="str">
        <f t="shared" si="1"/>
        <v/>
      </c>
      <c r="H134" s="48"/>
      <c r="K134" s="7"/>
      <c r="L134" s="41"/>
    </row>
    <row r="135" spans="1:12" s="8" customFormat="1" ht="11.25" x14ac:dyDescent="0.2">
      <c r="A135" s="37">
        <v>123</v>
      </c>
      <c r="B135" s="35" t="s">
        <v>174</v>
      </c>
      <c r="C135" s="38" t="s">
        <v>50</v>
      </c>
      <c r="D135" s="56">
        <v>5600</v>
      </c>
      <c r="E135" s="59">
        <v>0.44800000000000001</v>
      </c>
      <c r="F135" s="67"/>
      <c r="G135" s="39" t="str">
        <f t="shared" si="1"/>
        <v/>
      </c>
      <c r="H135" s="48"/>
      <c r="K135" s="7"/>
      <c r="L135" s="41"/>
    </row>
    <row r="136" spans="1:12" s="8" customFormat="1" ht="11.25" x14ac:dyDescent="0.2">
      <c r="A136" s="37">
        <v>124</v>
      </c>
      <c r="B136" s="35" t="s">
        <v>175</v>
      </c>
      <c r="C136" s="38" t="s">
        <v>50</v>
      </c>
      <c r="D136" s="56">
        <v>40000</v>
      </c>
      <c r="E136" s="59">
        <v>0.35499999999999998</v>
      </c>
      <c r="F136" s="67"/>
      <c r="G136" s="39" t="str">
        <f t="shared" si="1"/>
        <v/>
      </c>
      <c r="H136" s="48"/>
      <c r="K136" s="7"/>
      <c r="L136" s="41"/>
    </row>
    <row r="137" spans="1:12" s="8" customFormat="1" ht="11.25" x14ac:dyDescent="0.2">
      <c r="A137" s="37">
        <v>125</v>
      </c>
      <c r="B137" s="35" t="s">
        <v>176</v>
      </c>
      <c r="C137" s="38" t="s">
        <v>50</v>
      </c>
      <c r="D137" s="56">
        <v>80000</v>
      </c>
      <c r="E137" s="59">
        <v>0.23</v>
      </c>
      <c r="F137" s="67"/>
      <c r="G137" s="39" t="str">
        <f t="shared" si="1"/>
        <v/>
      </c>
      <c r="H137" s="48"/>
      <c r="K137" s="7"/>
      <c r="L137" s="41"/>
    </row>
    <row r="138" spans="1:12" s="8" customFormat="1" ht="11.25" x14ac:dyDescent="0.2">
      <c r="A138" s="37">
        <v>126</v>
      </c>
      <c r="B138" s="35" t="s">
        <v>177</v>
      </c>
      <c r="C138" s="38" t="s">
        <v>50</v>
      </c>
      <c r="D138" s="56">
        <v>5000</v>
      </c>
      <c r="E138" s="59">
        <v>2.919</v>
      </c>
      <c r="F138" s="67"/>
      <c r="G138" s="39" t="str">
        <f t="shared" si="1"/>
        <v/>
      </c>
      <c r="H138" s="48"/>
      <c r="K138" s="7"/>
      <c r="L138" s="41"/>
    </row>
    <row r="139" spans="1:12" s="8" customFormat="1" ht="11.25" x14ac:dyDescent="0.2">
      <c r="A139" s="37">
        <v>127</v>
      </c>
      <c r="B139" s="35" t="s">
        <v>178</v>
      </c>
      <c r="C139" s="38" t="s">
        <v>282</v>
      </c>
      <c r="D139" s="56">
        <v>500</v>
      </c>
      <c r="E139" s="59">
        <v>7.43</v>
      </c>
      <c r="F139" s="67"/>
      <c r="G139" s="39" t="str">
        <f t="shared" si="1"/>
        <v/>
      </c>
      <c r="H139" s="48"/>
      <c r="K139" s="7"/>
      <c r="L139" s="41"/>
    </row>
    <row r="140" spans="1:12" s="8" customFormat="1" ht="11.25" x14ac:dyDescent="0.2">
      <c r="A140" s="37">
        <v>128</v>
      </c>
      <c r="B140" s="35" t="s">
        <v>179</v>
      </c>
      <c r="C140" s="38" t="s">
        <v>50</v>
      </c>
      <c r="D140" s="56">
        <v>40000</v>
      </c>
      <c r="E140" s="59">
        <v>0.873</v>
      </c>
      <c r="F140" s="67"/>
      <c r="G140" s="39" t="str">
        <f t="shared" si="1"/>
        <v/>
      </c>
      <c r="H140" s="48"/>
      <c r="K140" s="7"/>
      <c r="L140" s="41"/>
    </row>
    <row r="141" spans="1:12" s="8" customFormat="1" ht="11.25" x14ac:dyDescent="0.2">
      <c r="A141" s="37">
        <v>129</v>
      </c>
      <c r="B141" s="35" t="s">
        <v>180</v>
      </c>
      <c r="C141" s="38" t="s">
        <v>50</v>
      </c>
      <c r="D141" s="56">
        <v>20000</v>
      </c>
      <c r="E141" s="59">
        <v>0.42199999999999999</v>
      </c>
      <c r="F141" s="67"/>
      <c r="G141" s="39" t="str">
        <f t="shared" si="1"/>
        <v/>
      </c>
      <c r="H141" s="48"/>
      <c r="K141" s="7"/>
      <c r="L141" s="41"/>
    </row>
    <row r="142" spans="1:12" s="8" customFormat="1" ht="11.25" x14ac:dyDescent="0.2">
      <c r="A142" s="37">
        <v>130</v>
      </c>
      <c r="B142" s="35" t="s">
        <v>181</v>
      </c>
      <c r="C142" s="38" t="s">
        <v>50</v>
      </c>
      <c r="D142" s="56">
        <v>20000</v>
      </c>
      <c r="E142" s="59">
        <v>0.67700000000000005</v>
      </c>
      <c r="F142" s="67"/>
      <c r="G142" s="39" t="str">
        <f t="shared" ref="G142:G205" si="2">IF(F142="","",IF(ISTEXT(F142),"NC",F142*D142))</f>
        <v/>
      </c>
      <c r="H142" s="48"/>
      <c r="K142" s="7"/>
      <c r="L142" s="41"/>
    </row>
    <row r="143" spans="1:12" s="8" customFormat="1" ht="22.5" x14ac:dyDescent="0.2">
      <c r="A143" s="37">
        <v>131</v>
      </c>
      <c r="B143" s="35" t="s">
        <v>182</v>
      </c>
      <c r="C143" s="38" t="s">
        <v>50</v>
      </c>
      <c r="D143" s="56">
        <v>30000</v>
      </c>
      <c r="E143" s="59">
        <v>0.91700000000000004</v>
      </c>
      <c r="F143" s="67"/>
      <c r="G143" s="39" t="str">
        <f t="shared" si="2"/>
        <v/>
      </c>
      <c r="H143" s="48"/>
      <c r="K143" s="7"/>
      <c r="L143" s="41"/>
    </row>
    <row r="144" spans="1:12" s="8" customFormat="1" ht="11.25" x14ac:dyDescent="0.2">
      <c r="A144" s="37">
        <v>132</v>
      </c>
      <c r="B144" s="35" t="s">
        <v>183</v>
      </c>
      <c r="C144" s="38" t="s">
        <v>50</v>
      </c>
      <c r="D144" s="56">
        <v>2000</v>
      </c>
      <c r="E144" s="59">
        <v>1.5</v>
      </c>
      <c r="F144" s="67"/>
      <c r="G144" s="39" t="str">
        <f t="shared" si="2"/>
        <v/>
      </c>
      <c r="H144" s="48"/>
      <c r="K144" s="7"/>
      <c r="L144" s="41"/>
    </row>
    <row r="145" spans="1:12" s="8" customFormat="1" ht="11.25" x14ac:dyDescent="0.2">
      <c r="A145" s="37">
        <v>133</v>
      </c>
      <c r="B145" s="35" t="s">
        <v>184</v>
      </c>
      <c r="C145" s="38" t="s">
        <v>50</v>
      </c>
      <c r="D145" s="56">
        <v>15000</v>
      </c>
      <c r="E145" s="59">
        <v>0.91400000000000003</v>
      </c>
      <c r="F145" s="67"/>
      <c r="G145" s="39" t="str">
        <f t="shared" si="2"/>
        <v/>
      </c>
      <c r="H145" s="48"/>
      <c r="K145" s="7"/>
      <c r="L145" s="41"/>
    </row>
    <row r="146" spans="1:12" s="8" customFormat="1" ht="11.25" x14ac:dyDescent="0.2">
      <c r="A146" s="37">
        <v>134</v>
      </c>
      <c r="B146" s="35" t="s">
        <v>185</v>
      </c>
      <c r="C146" s="38" t="s">
        <v>50</v>
      </c>
      <c r="D146" s="56">
        <v>18000</v>
      </c>
      <c r="E146" s="59">
        <v>0.627</v>
      </c>
      <c r="F146" s="67"/>
      <c r="G146" s="39" t="str">
        <f t="shared" si="2"/>
        <v/>
      </c>
      <c r="H146" s="48"/>
      <c r="K146" s="7"/>
      <c r="L146" s="41"/>
    </row>
    <row r="147" spans="1:12" s="8" customFormat="1" ht="11.25" x14ac:dyDescent="0.2">
      <c r="A147" s="37">
        <v>135</v>
      </c>
      <c r="B147" s="35" t="s">
        <v>186</v>
      </c>
      <c r="C147" s="38" t="s">
        <v>282</v>
      </c>
      <c r="D147" s="56">
        <v>150</v>
      </c>
      <c r="E147" s="59">
        <v>14.631</v>
      </c>
      <c r="F147" s="67"/>
      <c r="G147" s="39" t="str">
        <f t="shared" si="2"/>
        <v/>
      </c>
      <c r="H147" s="48"/>
      <c r="K147" s="7"/>
      <c r="L147" s="41"/>
    </row>
    <row r="148" spans="1:12" s="8" customFormat="1" ht="11.25" x14ac:dyDescent="0.2">
      <c r="A148" s="37">
        <v>136</v>
      </c>
      <c r="B148" s="35" t="s">
        <v>187</v>
      </c>
      <c r="C148" s="38" t="s">
        <v>50</v>
      </c>
      <c r="D148" s="56">
        <v>40110</v>
      </c>
      <c r="E148" s="59">
        <v>0.15</v>
      </c>
      <c r="F148" s="67"/>
      <c r="G148" s="39" t="str">
        <f t="shared" si="2"/>
        <v/>
      </c>
      <c r="H148" s="48"/>
      <c r="K148" s="7"/>
      <c r="L148" s="41"/>
    </row>
    <row r="149" spans="1:12" s="8" customFormat="1" ht="11.25" x14ac:dyDescent="0.2">
      <c r="A149" s="37">
        <v>137</v>
      </c>
      <c r="B149" s="35" t="s">
        <v>188</v>
      </c>
      <c r="C149" s="38" t="s">
        <v>50</v>
      </c>
      <c r="D149" s="56">
        <v>20000</v>
      </c>
      <c r="E149" s="59">
        <v>0.25</v>
      </c>
      <c r="F149" s="67"/>
      <c r="G149" s="39" t="str">
        <f t="shared" si="2"/>
        <v/>
      </c>
      <c r="H149" s="48"/>
      <c r="K149" s="7"/>
      <c r="L149" s="41"/>
    </row>
    <row r="150" spans="1:12" s="8" customFormat="1" ht="11.25" x14ac:dyDescent="0.2">
      <c r="A150" s="37">
        <v>138</v>
      </c>
      <c r="B150" s="35" t="s">
        <v>189</v>
      </c>
      <c r="C150" s="38" t="s">
        <v>50</v>
      </c>
      <c r="D150" s="56">
        <v>25000</v>
      </c>
      <c r="E150" s="59">
        <v>0.25</v>
      </c>
      <c r="F150" s="67"/>
      <c r="G150" s="39" t="str">
        <f t="shared" si="2"/>
        <v/>
      </c>
      <c r="H150" s="48"/>
      <c r="K150" s="7"/>
      <c r="L150" s="41"/>
    </row>
    <row r="151" spans="1:12" s="8" customFormat="1" ht="11.25" x14ac:dyDescent="0.2">
      <c r="A151" s="37">
        <v>139</v>
      </c>
      <c r="B151" s="35" t="s">
        <v>190</v>
      </c>
      <c r="C151" s="38" t="s">
        <v>50</v>
      </c>
      <c r="D151" s="56">
        <v>40000</v>
      </c>
      <c r="E151" s="59">
        <v>0.25</v>
      </c>
      <c r="F151" s="67"/>
      <c r="G151" s="39" t="str">
        <f t="shared" si="2"/>
        <v/>
      </c>
      <c r="H151" s="48"/>
      <c r="K151" s="7"/>
      <c r="L151" s="41"/>
    </row>
    <row r="152" spans="1:12" s="8" customFormat="1" ht="11.25" x14ac:dyDescent="0.2">
      <c r="A152" s="37">
        <v>140</v>
      </c>
      <c r="B152" s="35" t="s">
        <v>191</v>
      </c>
      <c r="C152" s="38" t="s">
        <v>56</v>
      </c>
      <c r="D152" s="56">
        <v>200</v>
      </c>
      <c r="E152" s="59">
        <v>9.9550000000000001</v>
      </c>
      <c r="F152" s="67"/>
      <c r="G152" s="39" t="str">
        <f t="shared" si="2"/>
        <v/>
      </c>
      <c r="H152" s="48"/>
      <c r="K152" s="7"/>
      <c r="L152" s="41"/>
    </row>
    <row r="153" spans="1:12" s="8" customFormat="1" ht="11.25" x14ac:dyDescent="0.2">
      <c r="A153" s="37">
        <v>141</v>
      </c>
      <c r="B153" s="35" t="s">
        <v>192</v>
      </c>
      <c r="C153" s="38" t="s">
        <v>50</v>
      </c>
      <c r="D153" s="56">
        <v>15000</v>
      </c>
      <c r="E153" s="59">
        <v>0.39600000000000002</v>
      </c>
      <c r="F153" s="67"/>
      <c r="G153" s="39" t="str">
        <f t="shared" si="2"/>
        <v/>
      </c>
      <c r="H153" s="48"/>
      <c r="K153" s="7"/>
      <c r="L153" s="41"/>
    </row>
    <row r="154" spans="1:12" s="8" customFormat="1" ht="11.25" x14ac:dyDescent="0.2">
      <c r="A154" s="37">
        <v>142</v>
      </c>
      <c r="B154" s="35" t="s">
        <v>193</v>
      </c>
      <c r="C154" s="38" t="s">
        <v>282</v>
      </c>
      <c r="D154" s="56">
        <v>600</v>
      </c>
      <c r="E154" s="59">
        <v>3.8</v>
      </c>
      <c r="F154" s="67"/>
      <c r="G154" s="39" t="str">
        <f t="shared" si="2"/>
        <v/>
      </c>
      <c r="H154" s="48"/>
      <c r="K154" s="7"/>
      <c r="L154" s="41"/>
    </row>
    <row r="155" spans="1:12" s="8" customFormat="1" ht="11.25" x14ac:dyDescent="0.2">
      <c r="A155" s="37">
        <v>143</v>
      </c>
      <c r="B155" s="35" t="s">
        <v>194</v>
      </c>
      <c r="C155" s="38" t="s">
        <v>50</v>
      </c>
      <c r="D155" s="56">
        <v>50000</v>
      </c>
      <c r="E155" s="59">
        <v>0.36099999999999999</v>
      </c>
      <c r="F155" s="67"/>
      <c r="G155" s="39" t="str">
        <f t="shared" si="2"/>
        <v/>
      </c>
      <c r="H155" s="48"/>
      <c r="K155" s="7"/>
      <c r="L155" s="41"/>
    </row>
    <row r="156" spans="1:12" s="8" customFormat="1" ht="11.25" x14ac:dyDescent="0.2">
      <c r="A156" s="37">
        <v>144</v>
      </c>
      <c r="B156" s="35" t="s">
        <v>195</v>
      </c>
      <c r="C156" s="38" t="s">
        <v>50</v>
      </c>
      <c r="D156" s="56">
        <v>15000</v>
      </c>
      <c r="E156" s="59">
        <v>1.1100000000000001</v>
      </c>
      <c r="F156" s="67"/>
      <c r="G156" s="39" t="str">
        <f t="shared" si="2"/>
        <v/>
      </c>
      <c r="H156" s="48"/>
      <c r="K156" s="7"/>
      <c r="L156" s="41"/>
    </row>
    <row r="157" spans="1:12" s="8" customFormat="1" ht="11.25" x14ac:dyDescent="0.2">
      <c r="A157" s="37">
        <v>145</v>
      </c>
      <c r="B157" s="35" t="s">
        <v>196</v>
      </c>
      <c r="C157" s="38" t="s">
        <v>50</v>
      </c>
      <c r="D157" s="56">
        <v>950000</v>
      </c>
      <c r="E157" s="59">
        <v>0.11799999999999999</v>
      </c>
      <c r="F157" s="67"/>
      <c r="G157" s="39" t="str">
        <f t="shared" si="2"/>
        <v/>
      </c>
      <c r="H157" s="48"/>
      <c r="K157" s="7"/>
      <c r="L157" s="41"/>
    </row>
    <row r="158" spans="1:12" s="8" customFormat="1" ht="11.25" x14ac:dyDescent="0.2">
      <c r="A158" s="37">
        <v>146</v>
      </c>
      <c r="B158" s="35" t="s">
        <v>197</v>
      </c>
      <c r="C158" s="38" t="s">
        <v>50</v>
      </c>
      <c r="D158" s="56">
        <v>1800</v>
      </c>
      <c r="E158" s="59">
        <v>0.4</v>
      </c>
      <c r="F158" s="67"/>
      <c r="G158" s="39" t="str">
        <f t="shared" si="2"/>
        <v/>
      </c>
      <c r="H158" s="48"/>
      <c r="K158" s="7"/>
      <c r="L158" s="41"/>
    </row>
    <row r="159" spans="1:12" s="8" customFormat="1" ht="11.25" x14ac:dyDescent="0.2">
      <c r="A159" s="37">
        <v>147</v>
      </c>
      <c r="B159" s="35" t="s">
        <v>198</v>
      </c>
      <c r="C159" s="38" t="s">
        <v>282</v>
      </c>
      <c r="D159" s="56">
        <v>300</v>
      </c>
      <c r="E159" s="59">
        <v>1.98</v>
      </c>
      <c r="F159" s="67"/>
      <c r="G159" s="39" t="str">
        <f t="shared" si="2"/>
        <v/>
      </c>
      <c r="H159" s="48"/>
      <c r="K159" s="7"/>
      <c r="L159" s="41"/>
    </row>
    <row r="160" spans="1:12" s="8" customFormat="1" ht="22.5" x14ac:dyDescent="0.2">
      <c r="A160" s="37">
        <v>148</v>
      </c>
      <c r="B160" s="35" t="s">
        <v>199</v>
      </c>
      <c r="C160" s="38" t="s">
        <v>283</v>
      </c>
      <c r="D160" s="56">
        <v>2000</v>
      </c>
      <c r="E160" s="59">
        <v>15.079000000000001</v>
      </c>
      <c r="F160" s="67"/>
      <c r="G160" s="39" t="str">
        <f t="shared" si="2"/>
        <v/>
      </c>
      <c r="H160" s="48"/>
      <c r="K160" s="7"/>
      <c r="L160" s="41"/>
    </row>
    <row r="161" spans="1:12" s="8" customFormat="1" ht="11.25" x14ac:dyDescent="0.2">
      <c r="A161" s="37">
        <v>149</v>
      </c>
      <c r="B161" s="35" t="s">
        <v>200</v>
      </c>
      <c r="C161" s="38" t="s">
        <v>50</v>
      </c>
      <c r="D161" s="56">
        <v>40000</v>
      </c>
      <c r="E161" s="59">
        <v>0.39900000000000002</v>
      </c>
      <c r="F161" s="67"/>
      <c r="G161" s="39" t="str">
        <f t="shared" si="2"/>
        <v/>
      </c>
      <c r="H161" s="48"/>
      <c r="K161" s="7"/>
      <c r="L161" s="41"/>
    </row>
    <row r="162" spans="1:12" s="8" customFormat="1" ht="11.25" x14ac:dyDescent="0.2">
      <c r="A162" s="37">
        <v>150</v>
      </c>
      <c r="B162" s="35" t="s">
        <v>201</v>
      </c>
      <c r="C162" s="38" t="s">
        <v>50</v>
      </c>
      <c r="D162" s="56">
        <v>250000</v>
      </c>
      <c r="E162" s="59">
        <v>0.15</v>
      </c>
      <c r="F162" s="67"/>
      <c r="G162" s="39" t="str">
        <f t="shared" si="2"/>
        <v/>
      </c>
      <c r="H162" s="48"/>
      <c r="K162" s="7"/>
      <c r="L162" s="41"/>
    </row>
    <row r="163" spans="1:12" s="8" customFormat="1" ht="11.25" x14ac:dyDescent="0.2">
      <c r="A163" s="37">
        <v>151</v>
      </c>
      <c r="B163" s="35" t="s">
        <v>202</v>
      </c>
      <c r="C163" s="38" t="s">
        <v>50</v>
      </c>
      <c r="D163" s="56">
        <v>400000</v>
      </c>
      <c r="E163" s="59">
        <v>0.191</v>
      </c>
      <c r="F163" s="67"/>
      <c r="G163" s="39" t="str">
        <f t="shared" si="2"/>
        <v/>
      </c>
      <c r="H163" s="48"/>
      <c r="K163" s="7"/>
      <c r="L163" s="41"/>
    </row>
    <row r="164" spans="1:12" s="8" customFormat="1" ht="11.25" x14ac:dyDescent="0.2">
      <c r="A164" s="37">
        <v>152</v>
      </c>
      <c r="B164" s="35" t="s">
        <v>203</v>
      </c>
      <c r="C164" s="38" t="s">
        <v>50</v>
      </c>
      <c r="D164" s="56">
        <v>70000</v>
      </c>
      <c r="E164" s="59">
        <v>0.56699999999999995</v>
      </c>
      <c r="F164" s="67"/>
      <c r="G164" s="39" t="str">
        <f t="shared" si="2"/>
        <v/>
      </c>
      <c r="H164" s="48"/>
      <c r="K164" s="7"/>
      <c r="L164" s="41"/>
    </row>
    <row r="165" spans="1:12" s="8" customFormat="1" ht="11.25" x14ac:dyDescent="0.2">
      <c r="A165" s="37">
        <v>153</v>
      </c>
      <c r="B165" s="35" t="s">
        <v>204</v>
      </c>
      <c r="C165" s="38" t="s">
        <v>50</v>
      </c>
      <c r="D165" s="56">
        <v>70000</v>
      </c>
      <c r="E165" s="59">
        <v>1.218</v>
      </c>
      <c r="F165" s="67"/>
      <c r="G165" s="39" t="str">
        <f t="shared" si="2"/>
        <v/>
      </c>
      <c r="H165" s="48"/>
      <c r="K165" s="7"/>
      <c r="L165" s="41"/>
    </row>
    <row r="166" spans="1:12" s="8" customFormat="1" ht="11.25" x14ac:dyDescent="0.2">
      <c r="A166" s="37">
        <v>154</v>
      </c>
      <c r="B166" s="35" t="s">
        <v>205</v>
      </c>
      <c r="C166" s="38" t="s">
        <v>50</v>
      </c>
      <c r="D166" s="56">
        <v>3000</v>
      </c>
      <c r="E166" s="59">
        <v>0.193</v>
      </c>
      <c r="F166" s="67"/>
      <c r="G166" s="39" t="str">
        <f t="shared" si="2"/>
        <v/>
      </c>
      <c r="H166" s="48"/>
      <c r="K166" s="7"/>
      <c r="L166" s="41"/>
    </row>
    <row r="167" spans="1:12" s="8" customFormat="1" ht="11.25" x14ac:dyDescent="0.2">
      <c r="A167" s="37">
        <v>155</v>
      </c>
      <c r="B167" s="35" t="s">
        <v>206</v>
      </c>
      <c r="C167" s="38" t="s">
        <v>282</v>
      </c>
      <c r="D167" s="56">
        <v>200</v>
      </c>
      <c r="E167" s="59">
        <v>1.35</v>
      </c>
      <c r="F167" s="67"/>
      <c r="G167" s="39" t="str">
        <f t="shared" si="2"/>
        <v/>
      </c>
      <c r="H167" s="48"/>
      <c r="K167" s="7"/>
      <c r="L167" s="41"/>
    </row>
    <row r="168" spans="1:12" s="8" customFormat="1" ht="11.25" x14ac:dyDescent="0.2">
      <c r="A168" s="37">
        <v>156</v>
      </c>
      <c r="B168" s="35" t="s">
        <v>207</v>
      </c>
      <c r="C168" s="38" t="s">
        <v>50</v>
      </c>
      <c r="D168" s="56">
        <v>25000</v>
      </c>
      <c r="E168" s="59">
        <v>1.2390000000000001</v>
      </c>
      <c r="F168" s="67"/>
      <c r="G168" s="39" t="str">
        <f t="shared" si="2"/>
        <v/>
      </c>
      <c r="H168" s="48"/>
      <c r="K168" s="7"/>
      <c r="L168" s="41"/>
    </row>
    <row r="169" spans="1:12" s="8" customFormat="1" ht="11.25" x14ac:dyDescent="0.2">
      <c r="A169" s="37">
        <v>157</v>
      </c>
      <c r="B169" s="35" t="s">
        <v>208</v>
      </c>
      <c r="C169" s="38" t="s">
        <v>50</v>
      </c>
      <c r="D169" s="56">
        <v>15000</v>
      </c>
      <c r="E169" s="59">
        <v>0.39200000000000002</v>
      </c>
      <c r="F169" s="67"/>
      <c r="G169" s="39" t="str">
        <f t="shared" si="2"/>
        <v/>
      </c>
      <c r="H169" s="48"/>
      <c r="K169" s="7"/>
      <c r="L169" s="41"/>
    </row>
    <row r="170" spans="1:12" s="8" customFormat="1" ht="11.25" x14ac:dyDescent="0.2">
      <c r="A170" s="37">
        <v>158</v>
      </c>
      <c r="B170" s="35" t="s">
        <v>209</v>
      </c>
      <c r="C170" s="38" t="s">
        <v>50</v>
      </c>
      <c r="D170" s="56">
        <v>25000</v>
      </c>
      <c r="E170" s="59">
        <v>0.77300000000000002</v>
      </c>
      <c r="F170" s="67"/>
      <c r="G170" s="39" t="str">
        <f t="shared" si="2"/>
        <v/>
      </c>
      <c r="H170" s="48"/>
      <c r="K170" s="7"/>
      <c r="L170" s="41"/>
    </row>
    <row r="171" spans="1:12" s="8" customFormat="1" ht="11.25" x14ac:dyDescent="0.2">
      <c r="A171" s="37">
        <v>159</v>
      </c>
      <c r="B171" s="35" t="s">
        <v>210</v>
      </c>
      <c r="C171" s="38" t="s">
        <v>282</v>
      </c>
      <c r="D171" s="56">
        <v>300</v>
      </c>
      <c r="E171" s="59">
        <v>7.1920000000000002</v>
      </c>
      <c r="F171" s="67"/>
      <c r="G171" s="39" t="str">
        <f t="shared" si="2"/>
        <v/>
      </c>
      <c r="H171" s="48"/>
      <c r="K171" s="7"/>
      <c r="L171" s="41"/>
    </row>
    <row r="172" spans="1:12" s="8" customFormat="1" ht="11.25" x14ac:dyDescent="0.2">
      <c r="A172" s="37">
        <v>160</v>
      </c>
      <c r="B172" s="35" t="s">
        <v>211</v>
      </c>
      <c r="C172" s="38" t="s">
        <v>50</v>
      </c>
      <c r="D172" s="56">
        <v>12000</v>
      </c>
      <c r="E172" s="59">
        <v>0.23599999999999999</v>
      </c>
      <c r="F172" s="67"/>
      <c r="G172" s="39" t="str">
        <f t="shared" si="2"/>
        <v/>
      </c>
      <c r="H172" s="48"/>
      <c r="K172" s="7"/>
      <c r="L172" s="41"/>
    </row>
    <row r="173" spans="1:12" s="8" customFormat="1" ht="11.25" x14ac:dyDescent="0.2">
      <c r="A173" s="37">
        <v>161</v>
      </c>
      <c r="B173" s="35" t="s">
        <v>212</v>
      </c>
      <c r="C173" s="38" t="s">
        <v>56</v>
      </c>
      <c r="D173" s="56">
        <v>700</v>
      </c>
      <c r="E173" s="59">
        <v>8.4499999999999993</v>
      </c>
      <c r="F173" s="67"/>
      <c r="G173" s="39" t="str">
        <f t="shared" si="2"/>
        <v/>
      </c>
      <c r="H173" s="48"/>
      <c r="K173" s="7"/>
      <c r="L173" s="41"/>
    </row>
    <row r="174" spans="1:12" s="8" customFormat="1" ht="11.25" x14ac:dyDescent="0.2">
      <c r="A174" s="37">
        <v>162</v>
      </c>
      <c r="B174" s="35" t="s">
        <v>213</v>
      </c>
      <c r="C174" s="38" t="s">
        <v>56</v>
      </c>
      <c r="D174" s="56">
        <v>700</v>
      </c>
      <c r="E174" s="59">
        <v>7.06</v>
      </c>
      <c r="F174" s="67"/>
      <c r="G174" s="39" t="str">
        <f t="shared" si="2"/>
        <v/>
      </c>
      <c r="H174" s="48"/>
      <c r="K174" s="7"/>
      <c r="L174" s="41"/>
    </row>
    <row r="175" spans="1:12" s="8" customFormat="1" ht="22.5" x14ac:dyDescent="0.2">
      <c r="A175" s="37">
        <v>163</v>
      </c>
      <c r="B175" s="35" t="s">
        <v>214</v>
      </c>
      <c r="C175" s="38" t="s">
        <v>56</v>
      </c>
      <c r="D175" s="56">
        <v>3000</v>
      </c>
      <c r="E175" s="59">
        <v>4.3150000000000004</v>
      </c>
      <c r="F175" s="67"/>
      <c r="G175" s="39" t="str">
        <f t="shared" si="2"/>
        <v/>
      </c>
      <c r="H175" s="48"/>
      <c r="K175" s="7"/>
      <c r="L175" s="41"/>
    </row>
    <row r="176" spans="1:12" s="8" customFormat="1" ht="11.25" x14ac:dyDescent="0.2">
      <c r="A176" s="37">
        <v>164</v>
      </c>
      <c r="B176" s="35" t="s">
        <v>215</v>
      </c>
      <c r="C176" s="38" t="s">
        <v>50</v>
      </c>
      <c r="D176" s="56">
        <v>17000</v>
      </c>
      <c r="E176" s="59">
        <v>0.69</v>
      </c>
      <c r="F176" s="67"/>
      <c r="G176" s="39" t="str">
        <f t="shared" si="2"/>
        <v/>
      </c>
      <c r="H176" s="48"/>
      <c r="K176" s="7"/>
      <c r="L176" s="41"/>
    </row>
    <row r="177" spans="1:12" s="8" customFormat="1" ht="11.25" x14ac:dyDescent="0.2">
      <c r="A177" s="37">
        <v>165</v>
      </c>
      <c r="B177" s="35" t="s">
        <v>216</v>
      </c>
      <c r="C177" s="38" t="s">
        <v>50</v>
      </c>
      <c r="D177" s="56">
        <v>114000</v>
      </c>
      <c r="E177" s="59">
        <v>0.61499999999999999</v>
      </c>
      <c r="F177" s="67"/>
      <c r="G177" s="39" t="str">
        <f t="shared" si="2"/>
        <v/>
      </c>
      <c r="H177" s="48"/>
      <c r="K177" s="7"/>
      <c r="L177" s="41"/>
    </row>
    <row r="178" spans="1:12" s="8" customFormat="1" ht="11.25" x14ac:dyDescent="0.2">
      <c r="A178" s="37">
        <v>166</v>
      </c>
      <c r="B178" s="35" t="s">
        <v>217</v>
      </c>
      <c r="C178" s="38" t="s">
        <v>50</v>
      </c>
      <c r="D178" s="56">
        <v>40000</v>
      </c>
      <c r="E178" s="59">
        <v>0.14399999999999999</v>
      </c>
      <c r="F178" s="67"/>
      <c r="G178" s="39" t="str">
        <f t="shared" si="2"/>
        <v/>
      </c>
      <c r="H178" s="48"/>
      <c r="K178" s="7"/>
      <c r="L178" s="41"/>
    </row>
    <row r="179" spans="1:12" s="8" customFormat="1" ht="11.25" x14ac:dyDescent="0.2">
      <c r="A179" s="37">
        <v>167</v>
      </c>
      <c r="B179" s="35" t="s">
        <v>218</v>
      </c>
      <c r="C179" s="38" t="s">
        <v>282</v>
      </c>
      <c r="D179" s="56">
        <v>1000</v>
      </c>
      <c r="E179" s="59">
        <v>6.6</v>
      </c>
      <c r="F179" s="67"/>
      <c r="G179" s="39" t="str">
        <f t="shared" si="2"/>
        <v/>
      </c>
      <c r="H179" s="48"/>
      <c r="K179" s="7"/>
      <c r="L179" s="41"/>
    </row>
    <row r="180" spans="1:12" s="8" customFormat="1" ht="11.25" x14ac:dyDescent="0.2">
      <c r="A180" s="37">
        <v>168</v>
      </c>
      <c r="B180" s="35" t="s">
        <v>219</v>
      </c>
      <c r="C180" s="38" t="s">
        <v>50</v>
      </c>
      <c r="D180" s="56">
        <v>45000</v>
      </c>
      <c r="E180" s="59">
        <v>0.59399999999999997</v>
      </c>
      <c r="F180" s="67"/>
      <c r="G180" s="39" t="str">
        <f t="shared" si="2"/>
        <v/>
      </c>
      <c r="H180" s="48"/>
      <c r="K180" s="7"/>
      <c r="L180" s="41"/>
    </row>
    <row r="181" spans="1:12" s="8" customFormat="1" ht="11.25" x14ac:dyDescent="0.2">
      <c r="A181" s="37">
        <v>169</v>
      </c>
      <c r="B181" s="35" t="s">
        <v>220</v>
      </c>
      <c r="C181" s="38" t="s">
        <v>56</v>
      </c>
      <c r="D181" s="56">
        <v>800</v>
      </c>
      <c r="E181" s="59">
        <v>5.9050000000000002</v>
      </c>
      <c r="F181" s="67"/>
      <c r="G181" s="39" t="str">
        <f t="shared" si="2"/>
        <v/>
      </c>
      <c r="H181" s="48"/>
      <c r="K181" s="7"/>
      <c r="L181" s="41"/>
    </row>
    <row r="182" spans="1:12" s="8" customFormat="1" ht="22.5" x14ac:dyDescent="0.2">
      <c r="A182" s="37">
        <v>170</v>
      </c>
      <c r="B182" s="35" t="s">
        <v>221</v>
      </c>
      <c r="C182" s="38" t="s">
        <v>282</v>
      </c>
      <c r="D182" s="56">
        <v>500</v>
      </c>
      <c r="E182" s="59">
        <v>5.35</v>
      </c>
      <c r="F182" s="67"/>
      <c r="G182" s="39" t="str">
        <f t="shared" si="2"/>
        <v/>
      </c>
      <c r="H182" s="48"/>
      <c r="K182" s="7"/>
      <c r="L182" s="41"/>
    </row>
    <row r="183" spans="1:12" s="8" customFormat="1" ht="11.25" x14ac:dyDescent="0.2">
      <c r="A183" s="37">
        <v>171</v>
      </c>
      <c r="B183" s="35" t="s">
        <v>222</v>
      </c>
      <c r="C183" s="38" t="s">
        <v>50</v>
      </c>
      <c r="D183" s="56">
        <v>5000</v>
      </c>
      <c r="E183" s="59">
        <v>0.38300000000000001</v>
      </c>
      <c r="F183" s="67"/>
      <c r="G183" s="39" t="str">
        <f t="shared" si="2"/>
        <v/>
      </c>
      <c r="H183" s="48"/>
      <c r="K183" s="7"/>
      <c r="L183" s="41"/>
    </row>
    <row r="184" spans="1:12" s="8" customFormat="1" ht="11.25" x14ac:dyDescent="0.2">
      <c r="A184" s="37">
        <v>172</v>
      </c>
      <c r="B184" s="35" t="s">
        <v>223</v>
      </c>
      <c r="C184" s="38" t="s">
        <v>50</v>
      </c>
      <c r="D184" s="56">
        <v>27300</v>
      </c>
      <c r="E184" s="59">
        <v>0.24299999999999999</v>
      </c>
      <c r="F184" s="67"/>
      <c r="G184" s="39" t="str">
        <f t="shared" si="2"/>
        <v/>
      </c>
      <c r="H184" s="48"/>
      <c r="K184" s="7"/>
      <c r="L184" s="41"/>
    </row>
    <row r="185" spans="1:12" s="8" customFormat="1" ht="11.25" x14ac:dyDescent="0.2">
      <c r="A185" s="37">
        <v>173</v>
      </c>
      <c r="B185" s="35" t="s">
        <v>224</v>
      </c>
      <c r="C185" s="38" t="s">
        <v>50</v>
      </c>
      <c r="D185" s="56">
        <v>8400</v>
      </c>
      <c r="E185" s="59">
        <v>0.66</v>
      </c>
      <c r="F185" s="67"/>
      <c r="G185" s="39" t="str">
        <f t="shared" si="2"/>
        <v/>
      </c>
      <c r="H185" s="48"/>
      <c r="K185" s="7"/>
      <c r="L185" s="41"/>
    </row>
    <row r="186" spans="1:12" s="8" customFormat="1" ht="11.25" x14ac:dyDescent="0.2">
      <c r="A186" s="37">
        <v>174</v>
      </c>
      <c r="B186" s="35" t="s">
        <v>225</v>
      </c>
      <c r="C186" s="38" t="s">
        <v>50</v>
      </c>
      <c r="D186" s="56">
        <v>15000</v>
      </c>
      <c r="E186" s="59">
        <v>0.84499999999999997</v>
      </c>
      <c r="F186" s="67"/>
      <c r="G186" s="39" t="str">
        <f t="shared" si="2"/>
        <v/>
      </c>
      <c r="H186" s="48"/>
      <c r="K186" s="7"/>
      <c r="L186" s="41"/>
    </row>
    <row r="187" spans="1:12" s="8" customFormat="1" ht="11.25" x14ac:dyDescent="0.2">
      <c r="A187" s="37">
        <v>175</v>
      </c>
      <c r="B187" s="35" t="s">
        <v>226</v>
      </c>
      <c r="C187" s="38" t="s">
        <v>50</v>
      </c>
      <c r="D187" s="56">
        <v>20000</v>
      </c>
      <c r="E187" s="59">
        <v>1.36</v>
      </c>
      <c r="F187" s="67"/>
      <c r="G187" s="39" t="str">
        <f t="shared" si="2"/>
        <v/>
      </c>
      <c r="H187" s="48"/>
      <c r="K187" s="7"/>
      <c r="L187" s="41"/>
    </row>
    <row r="188" spans="1:12" s="8" customFormat="1" ht="11.25" x14ac:dyDescent="0.2">
      <c r="A188" s="37">
        <v>176</v>
      </c>
      <c r="B188" s="35" t="s">
        <v>227</v>
      </c>
      <c r="C188" s="38" t="s">
        <v>50</v>
      </c>
      <c r="D188" s="56">
        <v>20000</v>
      </c>
      <c r="E188" s="59">
        <v>1.274</v>
      </c>
      <c r="F188" s="67"/>
      <c r="G188" s="39" t="str">
        <f t="shared" si="2"/>
        <v/>
      </c>
      <c r="H188" s="48"/>
      <c r="K188" s="7"/>
      <c r="L188" s="41"/>
    </row>
    <row r="189" spans="1:12" s="8" customFormat="1" ht="11.25" x14ac:dyDescent="0.2">
      <c r="A189" s="37">
        <v>177</v>
      </c>
      <c r="B189" s="35" t="s">
        <v>228</v>
      </c>
      <c r="C189" s="38" t="s">
        <v>50</v>
      </c>
      <c r="D189" s="56">
        <v>60000</v>
      </c>
      <c r="E189" s="59">
        <v>1.58</v>
      </c>
      <c r="F189" s="67"/>
      <c r="G189" s="39" t="str">
        <f t="shared" si="2"/>
        <v/>
      </c>
      <c r="H189" s="48"/>
      <c r="K189" s="7"/>
      <c r="L189" s="41"/>
    </row>
    <row r="190" spans="1:12" s="8" customFormat="1" ht="11.25" x14ac:dyDescent="0.2">
      <c r="A190" s="37">
        <v>178</v>
      </c>
      <c r="B190" s="35" t="s">
        <v>229</v>
      </c>
      <c r="C190" s="38" t="s">
        <v>282</v>
      </c>
      <c r="D190" s="56">
        <v>300</v>
      </c>
      <c r="E190" s="59">
        <v>4.7619999999999996</v>
      </c>
      <c r="F190" s="67"/>
      <c r="G190" s="39" t="str">
        <f t="shared" si="2"/>
        <v/>
      </c>
      <c r="H190" s="48"/>
      <c r="K190" s="7"/>
      <c r="L190" s="41"/>
    </row>
    <row r="191" spans="1:12" s="8" customFormat="1" ht="11.25" x14ac:dyDescent="0.2">
      <c r="A191" s="37">
        <v>179</v>
      </c>
      <c r="B191" s="35" t="s">
        <v>230</v>
      </c>
      <c r="C191" s="38" t="s">
        <v>50</v>
      </c>
      <c r="D191" s="56">
        <v>250000</v>
      </c>
      <c r="E191" s="59">
        <v>0.22</v>
      </c>
      <c r="F191" s="67"/>
      <c r="G191" s="39" t="str">
        <f t="shared" si="2"/>
        <v/>
      </c>
      <c r="H191" s="48"/>
      <c r="K191" s="7"/>
      <c r="L191" s="41"/>
    </row>
    <row r="192" spans="1:12" s="8" customFormat="1" ht="11.25" x14ac:dyDescent="0.2">
      <c r="A192" s="37">
        <v>180</v>
      </c>
      <c r="B192" s="35" t="s">
        <v>231</v>
      </c>
      <c r="C192" s="38" t="s">
        <v>50</v>
      </c>
      <c r="D192" s="56">
        <v>5000</v>
      </c>
      <c r="E192" s="59">
        <v>1.6040000000000001</v>
      </c>
      <c r="F192" s="67"/>
      <c r="G192" s="39" t="str">
        <f t="shared" si="2"/>
        <v/>
      </c>
      <c r="H192" s="48"/>
      <c r="K192" s="7"/>
      <c r="L192" s="41"/>
    </row>
    <row r="193" spans="1:12" s="8" customFormat="1" ht="11.25" x14ac:dyDescent="0.2">
      <c r="A193" s="37">
        <v>181</v>
      </c>
      <c r="B193" s="35" t="s">
        <v>232</v>
      </c>
      <c r="C193" s="38" t="s">
        <v>50</v>
      </c>
      <c r="D193" s="56">
        <v>30000</v>
      </c>
      <c r="E193" s="59">
        <v>1.17</v>
      </c>
      <c r="F193" s="67"/>
      <c r="G193" s="39" t="str">
        <f t="shared" si="2"/>
        <v/>
      </c>
      <c r="H193" s="48"/>
      <c r="K193" s="7"/>
      <c r="L193" s="41"/>
    </row>
    <row r="194" spans="1:12" s="8" customFormat="1" ht="11.25" x14ac:dyDescent="0.2">
      <c r="A194" s="37">
        <v>182</v>
      </c>
      <c r="B194" s="35" t="s">
        <v>233</v>
      </c>
      <c r="C194" s="38" t="s">
        <v>50</v>
      </c>
      <c r="D194" s="56">
        <v>30000</v>
      </c>
      <c r="E194" s="59">
        <v>2.016</v>
      </c>
      <c r="F194" s="67"/>
      <c r="G194" s="39" t="str">
        <f t="shared" si="2"/>
        <v/>
      </c>
      <c r="H194" s="48"/>
      <c r="K194" s="7"/>
      <c r="L194" s="41"/>
    </row>
    <row r="195" spans="1:12" s="8" customFormat="1" ht="11.25" x14ac:dyDescent="0.2">
      <c r="A195" s="37">
        <v>183</v>
      </c>
      <c r="B195" s="35" t="s">
        <v>234</v>
      </c>
      <c r="C195" s="38" t="s">
        <v>282</v>
      </c>
      <c r="D195" s="56">
        <v>2000</v>
      </c>
      <c r="E195" s="59">
        <v>2.3460000000000001</v>
      </c>
      <c r="F195" s="67"/>
      <c r="G195" s="39" t="str">
        <f t="shared" si="2"/>
        <v/>
      </c>
      <c r="H195" s="48"/>
      <c r="K195" s="7"/>
      <c r="L195" s="41"/>
    </row>
    <row r="196" spans="1:12" s="8" customFormat="1" ht="11.25" x14ac:dyDescent="0.2">
      <c r="A196" s="37">
        <v>184</v>
      </c>
      <c r="B196" s="35" t="s">
        <v>235</v>
      </c>
      <c r="C196" s="38" t="s">
        <v>50</v>
      </c>
      <c r="D196" s="56">
        <v>50000</v>
      </c>
      <c r="E196" s="59">
        <v>0.17599999999999999</v>
      </c>
      <c r="F196" s="67"/>
      <c r="G196" s="39" t="str">
        <f t="shared" si="2"/>
        <v/>
      </c>
      <c r="H196" s="48"/>
      <c r="K196" s="7"/>
      <c r="L196" s="41"/>
    </row>
    <row r="197" spans="1:12" s="8" customFormat="1" ht="11.25" x14ac:dyDescent="0.2">
      <c r="A197" s="37">
        <v>185</v>
      </c>
      <c r="B197" s="35" t="s">
        <v>236</v>
      </c>
      <c r="C197" s="38" t="s">
        <v>50</v>
      </c>
      <c r="D197" s="56">
        <v>30000</v>
      </c>
      <c r="E197" s="59">
        <v>0.48</v>
      </c>
      <c r="F197" s="67"/>
      <c r="G197" s="39" t="str">
        <f t="shared" si="2"/>
        <v/>
      </c>
      <c r="H197" s="48"/>
      <c r="K197" s="7"/>
      <c r="L197" s="41"/>
    </row>
    <row r="198" spans="1:12" s="8" customFormat="1" ht="11.25" x14ac:dyDescent="0.2">
      <c r="A198" s="37">
        <v>186</v>
      </c>
      <c r="B198" s="35" t="s">
        <v>237</v>
      </c>
      <c r="C198" s="38" t="s">
        <v>282</v>
      </c>
      <c r="D198" s="56">
        <v>400</v>
      </c>
      <c r="E198" s="59">
        <v>13.433</v>
      </c>
      <c r="F198" s="67"/>
      <c r="G198" s="39" t="str">
        <f t="shared" si="2"/>
        <v/>
      </c>
      <c r="H198" s="48"/>
      <c r="K198" s="7"/>
      <c r="L198" s="41"/>
    </row>
    <row r="199" spans="1:12" s="8" customFormat="1" ht="11.25" x14ac:dyDescent="0.2">
      <c r="A199" s="37">
        <v>187</v>
      </c>
      <c r="B199" s="35" t="s">
        <v>238</v>
      </c>
      <c r="C199" s="38" t="s">
        <v>282</v>
      </c>
      <c r="D199" s="56">
        <v>800</v>
      </c>
      <c r="E199" s="59">
        <v>22.434999999999999</v>
      </c>
      <c r="F199" s="67"/>
      <c r="G199" s="39" t="str">
        <f t="shared" si="2"/>
        <v/>
      </c>
      <c r="H199" s="48"/>
      <c r="K199" s="7"/>
      <c r="L199" s="41"/>
    </row>
    <row r="200" spans="1:12" s="8" customFormat="1" ht="11.25" x14ac:dyDescent="0.2">
      <c r="A200" s="37">
        <v>188</v>
      </c>
      <c r="B200" s="35" t="s">
        <v>239</v>
      </c>
      <c r="C200" s="38" t="s">
        <v>282</v>
      </c>
      <c r="D200" s="56">
        <v>100</v>
      </c>
      <c r="E200" s="59">
        <v>2.363</v>
      </c>
      <c r="F200" s="67"/>
      <c r="G200" s="39" t="str">
        <f t="shared" si="2"/>
        <v/>
      </c>
      <c r="H200" s="48"/>
      <c r="K200" s="7"/>
      <c r="L200" s="41"/>
    </row>
    <row r="201" spans="1:12" s="8" customFormat="1" ht="11.25" x14ac:dyDescent="0.2">
      <c r="A201" s="37">
        <v>189</v>
      </c>
      <c r="B201" s="35" t="s">
        <v>240</v>
      </c>
      <c r="C201" s="38" t="s">
        <v>282</v>
      </c>
      <c r="D201" s="56">
        <v>100</v>
      </c>
      <c r="E201" s="59">
        <v>4.7210000000000001</v>
      </c>
      <c r="F201" s="67"/>
      <c r="G201" s="39" t="str">
        <f t="shared" si="2"/>
        <v/>
      </c>
      <c r="H201" s="48"/>
      <c r="K201" s="7"/>
      <c r="L201" s="41"/>
    </row>
    <row r="202" spans="1:12" s="8" customFormat="1" ht="22.5" x14ac:dyDescent="0.2">
      <c r="A202" s="37">
        <v>190</v>
      </c>
      <c r="B202" s="35" t="s">
        <v>241</v>
      </c>
      <c r="C202" s="38" t="s">
        <v>282</v>
      </c>
      <c r="D202" s="56">
        <v>500</v>
      </c>
      <c r="E202" s="59">
        <v>17.718</v>
      </c>
      <c r="F202" s="67"/>
      <c r="G202" s="39" t="str">
        <f t="shared" si="2"/>
        <v/>
      </c>
      <c r="H202" s="48"/>
      <c r="K202" s="7"/>
      <c r="L202" s="41"/>
    </row>
    <row r="203" spans="1:12" s="8" customFormat="1" ht="22.5" x14ac:dyDescent="0.2">
      <c r="A203" s="37">
        <v>191</v>
      </c>
      <c r="B203" s="35" t="s">
        <v>242</v>
      </c>
      <c r="C203" s="38" t="s">
        <v>282</v>
      </c>
      <c r="D203" s="56">
        <v>2000</v>
      </c>
      <c r="E203" s="59">
        <v>17.783000000000001</v>
      </c>
      <c r="F203" s="67"/>
      <c r="G203" s="39" t="str">
        <f t="shared" si="2"/>
        <v/>
      </c>
      <c r="H203" s="48"/>
      <c r="K203" s="7"/>
      <c r="L203" s="41"/>
    </row>
    <row r="204" spans="1:12" s="8" customFormat="1" ht="11.25" x14ac:dyDescent="0.2">
      <c r="A204" s="37">
        <v>192</v>
      </c>
      <c r="B204" s="35" t="s">
        <v>243</v>
      </c>
      <c r="C204" s="38" t="s">
        <v>50</v>
      </c>
      <c r="D204" s="56">
        <v>40000</v>
      </c>
      <c r="E204" s="59">
        <v>0.34899999999999998</v>
      </c>
      <c r="F204" s="67"/>
      <c r="G204" s="39" t="str">
        <f t="shared" si="2"/>
        <v/>
      </c>
      <c r="H204" s="48"/>
      <c r="K204" s="7"/>
      <c r="L204" s="41"/>
    </row>
    <row r="205" spans="1:12" s="8" customFormat="1" ht="11.25" x14ac:dyDescent="0.2">
      <c r="A205" s="37">
        <v>193</v>
      </c>
      <c r="B205" s="35" t="s">
        <v>244</v>
      </c>
      <c r="C205" s="38" t="s">
        <v>50</v>
      </c>
      <c r="D205" s="56">
        <v>20000</v>
      </c>
      <c r="E205" s="59">
        <v>0.153</v>
      </c>
      <c r="F205" s="67"/>
      <c r="G205" s="39" t="str">
        <f t="shared" si="2"/>
        <v/>
      </c>
      <c r="H205" s="48"/>
      <c r="K205" s="7"/>
      <c r="L205" s="41"/>
    </row>
    <row r="206" spans="1:12" s="8" customFormat="1" ht="11.25" x14ac:dyDescent="0.2">
      <c r="A206" s="37">
        <v>194</v>
      </c>
      <c r="B206" s="35" t="s">
        <v>245</v>
      </c>
      <c r="C206" s="38" t="s">
        <v>50</v>
      </c>
      <c r="D206" s="56">
        <v>50000</v>
      </c>
      <c r="E206" s="59">
        <v>0.217</v>
      </c>
      <c r="F206" s="67"/>
      <c r="G206" s="39" t="str">
        <f t="shared" ref="G206:G237" si="3">IF(F206="","",IF(ISTEXT(F206),"NC",F206*D206))</f>
        <v/>
      </c>
      <c r="H206" s="48"/>
      <c r="K206" s="7"/>
      <c r="L206" s="41"/>
    </row>
    <row r="207" spans="1:12" s="8" customFormat="1" ht="11.25" x14ac:dyDescent="0.2">
      <c r="A207" s="37">
        <v>195</v>
      </c>
      <c r="B207" s="35" t="s">
        <v>246</v>
      </c>
      <c r="C207" s="38" t="s">
        <v>50</v>
      </c>
      <c r="D207" s="56">
        <v>185000</v>
      </c>
      <c r="E207" s="59">
        <v>0.09</v>
      </c>
      <c r="F207" s="67"/>
      <c r="G207" s="39" t="str">
        <f t="shared" si="3"/>
        <v/>
      </c>
      <c r="H207" s="48"/>
      <c r="K207" s="7"/>
      <c r="L207" s="41"/>
    </row>
    <row r="208" spans="1:12" s="8" customFormat="1" ht="11.25" x14ac:dyDescent="0.2">
      <c r="A208" s="37">
        <v>196</v>
      </c>
      <c r="B208" s="35" t="s">
        <v>247</v>
      </c>
      <c r="C208" s="38" t="s">
        <v>50</v>
      </c>
      <c r="D208" s="56">
        <v>30000</v>
      </c>
      <c r="E208" s="59">
        <v>1.641</v>
      </c>
      <c r="F208" s="67"/>
      <c r="G208" s="39" t="str">
        <f t="shared" si="3"/>
        <v/>
      </c>
      <c r="H208" s="48"/>
      <c r="K208" s="7"/>
      <c r="L208" s="41"/>
    </row>
    <row r="209" spans="1:12" s="8" customFormat="1" ht="11.25" x14ac:dyDescent="0.2">
      <c r="A209" s="37">
        <v>197</v>
      </c>
      <c r="B209" s="35" t="s">
        <v>248</v>
      </c>
      <c r="C209" s="38" t="s">
        <v>50</v>
      </c>
      <c r="D209" s="56">
        <v>60000</v>
      </c>
      <c r="E209" s="59">
        <v>0.56299999999999994</v>
      </c>
      <c r="F209" s="67"/>
      <c r="G209" s="39" t="str">
        <f t="shared" si="3"/>
        <v/>
      </c>
      <c r="H209" s="48"/>
      <c r="K209" s="7"/>
      <c r="L209" s="41"/>
    </row>
    <row r="210" spans="1:12" s="8" customFormat="1" ht="11.25" x14ac:dyDescent="0.2">
      <c r="A210" s="37">
        <v>198</v>
      </c>
      <c r="B210" s="35" t="s">
        <v>249</v>
      </c>
      <c r="C210" s="38" t="s">
        <v>50</v>
      </c>
      <c r="D210" s="56">
        <v>50000</v>
      </c>
      <c r="E210" s="59">
        <v>0.27100000000000002</v>
      </c>
      <c r="F210" s="67"/>
      <c r="G210" s="39" t="str">
        <f t="shared" si="3"/>
        <v/>
      </c>
      <c r="H210" s="48"/>
      <c r="K210" s="7"/>
      <c r="L210" s="41"/>
    </row>
    <row r="211" spans="1:12" s="8" customFormat="1" ht="11.25" x14ac:dyDescent="0.2">
      <c r="A211" s="37">
        <v>199</v>
      </c>
      <c r="B211" s="35" t="s">
        <v>250</v>
      </c>
      <c r="C211" s="38" t="s">
        <v>282</v>
      </c>
      <c r="D211" s="56">
        <v>1000</v>
      </c>
      <c r="E211" s="59">
        <v>25.379000000000001</v>
      </c>
      <c r="F211" s="67"/>
      <c r="G211" s="39" t="str">
        <f t="shared" si="3"/>
        <v/>
      </c>
      <c r="H211" s="48"/>
      <c r="K211" s="7"/>
      <c r="L211" s="41"/>
    </row>
    <row r="212" spans="1:12" s="8" customFormat="1" ht="11.25" x14ac:dyDescent="0.2">
      <c r="A212" s="37">
        <v>200</v>
      </c>
      <c r="B212" s="35" t="s">
        <v>251</v>
      </c>
      <c r="C212" s="38" t="s">
        <v>50</v>
      </c>
      <c r="D212" s="56">
        <v>50000</v>
      </c>
      <c r="E212" s="59">
        <v>0.23499999999999999</v>
      </c>
      <c r="F212" s="67"/>
      <c r="G212" s="39" t="str">
        <f t="shared" si="3"/>
        <v/>
      </c>
      <c r="H212" s="48"/>
      <c r="K212" s="7"/>
      <c r="L212" s="41"/>
    </row>
    <row r="213" spans="1:12" s="8" customFormat="1" ht="22.5" x14ac:dyDescent="0.2">
      <c r="A213" s="37">
        <v>201</v>
      </c>
      <c r="B213" s="35" t="s">
        <v>252</v>
      </c>
      <c r="C213" s="38" t="s">
        <v>253</v>
      </c>
      <c r="D213" s="56">
        <v>2000</v>
      </c>
      <c r="E213" s="59">
        <v>1.125</v>
      </c>
      <c r="F213" s="67"/>
      <c r="G213" s="39" t="str">
        <f t="shared" si="3"/>
        <v/>
      </c>
      <c r="H213" s="48"/>
      <c r="K213" s="7"/>
      <c r="L213" s="41"/>
    </row>
    <row r="214" spans="1:12" s="8" customFormat="1" ht="22.5" x14ac:dyDescent="0.2">
      <c r="A214" s="37">
        <v>202</v>
      </c>
      <c r="B214" s="35" t="s">
        <v>254</v>
      </c>
      <c r="C214" s="38" t="s">
        <v>282</v>
      </c>
      <c r="D214" s="56">
        <v>300</v>
      </c>
      <c r="E214" s="59">
        <v>2.4750000000000001</v>
      </c>
      <c r="F214" s="67"/>
      <c r="G214" s="39" t="str">
        <f t="shared" si="3"/>
        <v/>
      </c>
      <c r="H214" s="48"/>
      <c r="K214" s="7"/>
      <c r="L214" s="41"/>
    </row>
    <row r="215" spans="1:12" s="8" customFormat="1" ht="22.5" x14ac:dyDescent="0.2">
      <c r="A215" s="37">
        <v>203</v>
      </c>
      <c r="B215" s="35" t="s">
        <v>255</v>
      </c>
      <c r="C215" s="38" t="s">
        <v>282</v>
      </c>
      <c r="D215" s="56">
        <v>1000</v>
      </c>
      <c r="E215" s="59">
        <v>16.251999999999999</v>
      </c>
      <c r="F215" s="67"/>
      <c r="G215" s="39" t="str">
        <f t="shared" si="3"/>
        <v/>
      </c>
      <c r="H215" s="48"/>
      <c r="K215" s="7"/>
      <c r="L215" s="41"/>
    </row>
    <row r="216" spans="1:12" s="8" customFormat="1" ht="11.25" x14ac:dyDescent="0.2">
      <c r="A216" s="37">
        <v>204</v>
      </c>
      <c r="B216" s="35" t="s">
        <v>256</v>
      </c>
      <c r="C216" s="38" t="s">
        <v>50</v>
      </c>
      <c r="D216" s="56">
        <v>2000</v>
      </c>
      <c r="E216" s="59">
        <v>2.3050000000000002</v>
      </c>
      <c r="F216" s="67"/>
      <c r="G216" s="39" t="str">
        <f t="shared" si="3"/>
        <v/>
      </c>
      <c r="H216" s="48"/>
      <c r="K216" s="7"/>
      <c r="L216" s="41"/>
    </row>
    <row r="217" spans="1:12" s="8" customFormat="1" ht="11.25" x14ac:dyDescent="0.2">
      <c r="A217" s="37">
        <v>205</v>
      </c>
      <c r="B217" s="35" t="s">
        <v>257</v>
      </c>
      <c r="C217" s="38" t="s">
        <v>50</v>
      </c>
      <c r="D217" s="56">
        <v>70000</v>
      </c>
      <c r="E217" s="59">
        <v>0.26</v>
      </c>
      <c r="F217" s="67"/>
      <c r="G217" s="39" t="str">
        <f t="shared" si="3"/>
        <v/>
      </c>
      <c r="H217" s="48"/>
      <c r="K217" s="7"/>
      <c r="L217" s="41"/>
    </row>
    <row r="218" spans="1:12" s="8" customFormat="1" ht="11.25" x14ac:dyDescent="0.2">
      <c r="A218" s="37">
        <v>206</v>
      </c>
      <c r="B218" s="35" t="s">
        <v>258</v>
      </c>
      <c r="C218" s="38" t="s">
        <v>50</v>
      </c>
      <c r="D218" s="56">
        <v>25000</v>
      </c>
      <c r="E218" s="59">
        <v>0.154</v>
      </c>
      <c r="F218" s="67"/>
      <c r="G218" s="39" t="str">
        <f t="shared" si="3"/>
        <v/>
      </c>
      <c r="H218" s="48"/>
      <c r="K218" s="7"/>
      <c r="L218" s="41"/>
    </row>
    <row r="219" spans="1:12" s="8" customFormat="1" ht="11.25" x14ac:dyDescent="0.2">
      <c r="A219" s="37">
        <v>207</v>
      </c>
      <c r="B219" s="35" t="s">
        <v>259</v>
      </c>
      <c r="C219" s="38" t="s">
        <v>282</v>
      </c>
      <c r="D219" s="56">
        <v>1000</v>
      </c>
      <c r="E219" s="59">
        <v>1.9239999999999999</v>
      </c>
      <c r="F219" s="67"/>
      <c r="G219" s="39" t="str">
        <f t="shared" si="3"/>
        <v/>
      </c>
      <c r="H219" s="48"/>
      <c r="K219" s="7"/>
      <c r="L219" s="41"/>
    </row>
    <row r="220" spans="1:12" s="8" customFormat="1" ht="11.25" x14ac:dyDescent="0.2">
      <c r="A220" s="37">
        <v>208</v>
      </c>
      <c r="B220" s="35" t="s">
        <v>260</v>
      </c>
      <c r="C220" s="38" t="s">
        <v>50</v>
      </c>
      <c r="D220" s="56">
        <v>31500</v>
      </c>
      <c r="E220" s="59">
        <v>0.14899999999999999</v>
      </c>
      <c r="F220" s="67"/>
      <c r="G220" s="39" t="str">
        <f t="shared" si="3"/>
        <v/>
      </c>
      <c r="H220" s="48"/>
      <c r="K220" s="7"/>
      <c r="L220" s="41"/>
    </row>
    <row r="221" spans="1:12" s="8" customFormat="1" ht="11.25" x14ac:dyDescent="0.2">
      <c r="A221" s="37">
        <v>209</v>
      </c>
      <c r="B221" s="35" t="s">
        <v>261</v>
      </c>
      <c r="C221" s="38" t="s">
        <v>50</v>
      </c>
      <c r="D221" s="56">
        <v>255000</v>
      </c>
      <c r="E221" s="59">
        <v>0.13400000000000001</v>
      </c>
      <c r="F221" s="67"/>
      <c r="G221" s="39" t="str">
        <f t="shared" si="3"/>
        <v/>
      </c>
      <c r="H221" s="48"/>
      <c r="K221" s="7"/>
      <c r="L221" s="41"/>
    </row>
    <row r="222" spans="1:12" s="8" customFormat="1" ht="11.25" x14ac:dyDescent="0.2">
      <c r="A222" s="37">
        <v>210</v>
      </c>
      <c r="B222" s="35" t="s">
        <v>262</v>
      </c>
      <c r="C222" s="38" t="s">
        <v>50</v>
      </c>
      <c r="D222" s="56">
        <v>72000</v>
      </c>
      <c r="E222" s="59">
        <v>0.23400000000000001</v>
      </c>
      <c r="F222" s="67"/>
      <c r="G222" s="39" t="str">
        <f t="shared" si="3"/>
        <v/>
      </c>
      <c r="H222" s="48"/>
      <c r="K222" s="7"/>
      <c r="L222" s="41"/>
    </row>
    <row r="223" spans="1:12" s="8" customFormat="1" ht="11.25" x14ac:dyDescent="0.2">
      <c r="A223" s="37">
        <v>211</v>
      </c>
      <c r="B223" s="35" t="s">
        <v>263</v>
      </c>
      <c r="C223" s="38" t="s">
        <v>50</v>
      </c>
      <c r="D223" s="56">
        <v>5000</v>
      </c>
      <c r="E223" s="59">
        <v>0.32</v>
      </c>
      <c r="F223" s="67"/>
      <c r="G223" s="39" t="str">
        <f t="shared" si="3"/>
        <v/>
      </c>
      <c r="H223" s="48"/>
      <c r="K223" s="7"/>
      <c r="L223" s="41"/>
    </row>
    <row r="224" spans="1:12" s="8" customFormat="1" ht="22.5" x14ac:dyDescent="0.2">
      <c r="A224" s="37">
        <v>212</v>
      </c>
      <c r="B224" s="35" t="s">
        <v>264</v>
      </c>
      <c r="C224" s="38" t="s">
        <v>282</v>
      </c>
      <c r="D224" s="56">
        <v>300</v>
      </c>
      <c r="E224" s="59">
        <v>9.8699999999999992</v>
      </c>
      <c r="F224" s="67"/>
      <c r="G224" s="39" t="str">
        <f t="shared" si="3"/>
        <v/>
      </c>
      <c r="H224" s="48"/>
      <c r="K224" s="7"/>
      <c r="L224" s="41"/>
    </row>
    <row r="225" spans="1:12" s="8" customFormat="1" ht="22.5" x14ac:dyDescent="0.2">
      <c r="A225" s="37">
        <v>213</v>
      </c>
      <c r="B225" s="35" t="s">
        <v>265</v>
      </c>
      <c r="C225" s="38" t="s">
        <v>282</v>
      </c>
      <c r="D225" s="56">
        <v>450</v>
      </c>
      <c r="E225" s="59">
        <v>1.421</v>
      </c>
      <c r="F225" s="67"/>
      <c r="G225" s="39" t="str">
        <f t="shared" si="3"/>
        <v/>
      </c>
      <c r="H225" s="48"/>
      <c r="K225" s="7"/>
      <c r="L225" s="41"/>
    </row>
    <row r="226" spans="1:12" s="8" customFormat="1" ht="11.25" x14ac:dyDescent="0.2">
      <c r="A226" s="37">
        <v>214</v>
      </c>
      <c r="B226" s="35" t="s">
        <v>266</v>
      </c>
      <c r="C226" s="38" t="s">
        <v>282</v>
      </c>
      <c r="D226" s="56">
        <v>500</v>
      </c>
      <c r="E226" s="59">
        <v>2.1269999999999998</v>
      </c>
      <c r="F226" s="67"/>
      <c r="G226" s="39" t="str">
        <f t="shared" si="3"/>
        <v/>
      </c>
      <c r="H226" s="48"/>
      <c r="K226" s="7"/>
      <c r="L226" s="41"/>
    </row>
    <row r="227" spans="1:12" s="8" customFormat="1" ht="11.25" x14ac:dyDescent="0.2">
      <c r="A227" s="37">
        <v>215</v>
      </c>
      <c r="B227" s="35" t="s">
        <v>267</v>
      </c>
      <c r="C227" s="38" t="s">
        <v>50</v>
      </c>
      <c r="D227" s="56">
        <v>80000</v>
      </c>
      <c r="E227" s="59">
        <v>0.15</v>
      </c>
      <c r="F227" s="67"/>
      <c r="G227" s="39" t="str">
        <f t="shared" si="3"/>
        <v/>
      </c>
      <c r="H227" s="48"/>
      <c r="K227" s="7"/>
      <c r="L227" s="41"/>
    </row>
    <row r="228" spans="1:12" s="8" customFormat="1" ht="11.25" x14ac:dyDescent="0.2">
      <c r="A228" s="37">
        <v>216</v>
      </c>
      <c r="B228" s="35" t="s">
        <v>268</v>
      </c>
      <c r="C228" s="38" t="s">
        <v>50</v>
      </c>
      <c r="D228" s="56">
        <v>10000</v>
      </c>
      <c r="E228" s="59">
        <v>1.661</v>
      </c>
      <c r="F228" s="67"/>
      <c r="G228" s="39" t="str">
        <f t="shared" si="3"/>
        <v/>
      </c>
      <c r="H228" s="48"/>
      <c r="K228" s="7"/>
      <c r="L228" s="41"/>
    </row>
    <row r="229" spans="1:12" s="8" customFormat="1" ht="11.25" x14ac:dyDescent="0.2">
      <c r="A229" s="37">
        <v>217</v>
      </c>
      <c r="B229" s="35" t="s">
        <v>269</v>
      </c>
      <c r="C229" s="38" t="s">
        <v>50</v>
      </c>
      <c r="D229" s="56">
        <v>20000</v>
      </c>
      <c r="E229" s="59">
        <v>0.87</v>
      </c>
      <c r="F229" s="67"/>
      <c r="G229" s="39" t="str">
        <f t="shared" si="3"/>
        <v/>
      </c>
      <c r="H229" s="48"/>
      <c r="K229" s="7"/>
      <c r="L229" s="41"/>
    </row>
    <row r="230" spans="1:12" s="8" customFormat="1" ht="11.25" x14ac:dyDescent="0.2">
      <c r="A230" s="37">
        <v>218</v>
      </c>
      <c r="B230" s="35" t="s">
        <v>270</v>
      </c>
      <c r="C230" s="38" t="s">
        <v>50</v>
      </c>
      <c r="D230" s="56">
        <v>10000</v>
      </c>
      <c r="E230" s="59">
        <v>0.375</v>
      </c>
      <c r="F230" s="67"/>
      <c r="G230" s="39" t="str">
        <f t="shared" si="3"/>
        <v/>
      </c>
      <c r="H230" s="48"/>
      <c r="K230" s="7"/>
      <c r="L230" s="41"/>
    </row>
    <row r="231" spans="1:12" s="8" customFormat="1" ht="11.25" x14ac:dyDescent="0.2">
      <c r="A231" s="37">
        <v>219</v>
      </c>
      <c r="B231" s="35" t="s">
        <v>271</v>
      </c>
      <c r="C231" s="38" t="s">
        <v>50</v>
      </c>
      <c r="D231" s="56">
        <v>3000</v>
      </c>
      <c r="E231" s="59">
        <v>1.042</v>
      </c>
      <c r="F231" s="67"/>
      <c r="G231" s="39" t="str">
        <f t="shared" si="3"/>
        <v/>
      </c>
      <c r="H231" s="48"/>
      <c r="K231" s="7"/>
      <c r="L231" s="41"/>
    </row>
    <row r="232" spans="1:12" s="8" customFormat="1" ht="11.25" x14ac:dyDescent="0.2">
      <c r="A232" s="37">
        <v>220</v>
      </c>
      <c r="B232" s="35" t="s">
        <v>272</v>
      </c>
      <c r="C232" s="38" t="s">
        <v>282</v>
      </c>
      <c r="D232" s="56">
        <v>300</v>
      </c>
      <c r="E232" s="59">
        <v>4.3499999999999996</v>
      </c>
      <c r="F232" s="67"/>
      <c r="G232" s="39" t="str">
        <f t="shared" si="3"/>
        <v/>
      </c>
      <c r="H232" s="48"/>
      <c r="K232" s="7"/>
      <c r="L232" s="41"/>
    </row>
    <row r="233" spans="1:12" s="8" customFormat="1" ht="11.25" x14ac:dyDescent="0.2">
      <c r="A233" s="37">
        <v>221</v>
      </c>
      <c r="B233" s="35" t="s">
        <v>273</v>
      </c>
      <c r="C233" s="38" t="s">
        <v>50</v>
      </c>
      <c r="D233" s="56">
        <v>20000</v>
      </c>
      <c r="E233" s="59">
        <v>0.79</v>
      </c>
      <c r="F233" s="67"/>
      <c r="G233" s="39" t="str">
        <f t="shared" si="3"/>
        <v/>
      </c>
      <c r="H233" s="48"/>
      <c r="K233" s="7"/>
      <c r="L233" s="41"/>
    </row>
    <row r="234" spans="1:12" s="8" customFormat="1" ht="11.25" x14ac:dyDescent="0.2">
      <c r="A234" s="37">
        <v>222</v>
      </c>
      <c r="B234" s="35" t="s">
        <v>274</v>
      </c>
      <c r="C234" s="38" t="s">
        <v>50</v>
      </c>
      <c r="D234" s="56">
        <v>20000</v>
      </c>
      <c r="E234" s="59">
        <v>0.502</v>
      </c>
      <c r="F234" s="67"/>
      <c r="G234" s="39" t="str">
        <f t="shared" si="3"/>
        <v/>
      </c>
      <c r="H234" s="48"/>
      <c r="K234" s="7"/>
      <c r="L234" s="41"/>
    </row>
    <row r="235" spans="1:12" s="8" customFormat="1" ht="11.25" x14ac:dyDescent="0.2">
      <c r="A235" s="37">
        <v>223</v>
      </c>
      <c r="B235" s="35" t="s">
        <v>275</v>
      </c>
      <c r="C235" s="38" t="s">
        <v>50</v>
      </c>
      <c r="D235" s="56">
        <v>30000</v>
      </c>
      <c r="E235" s="59">
        <v>0.52100000000000002</v>
      </c>
      <c r="F235" s="67"/>
      <c r="G235" s="39" t="str">
        <f t="shared" si="3"/>
        <v/>
      </c>
      <c r="H235" s="48"/>
      <c r="K235" s="7"/>
      <c r="L235" s="41"/>
    </row>
    <row r="236" spans="1:12" s="8" customFormat="1" ht="11.25" x14ac:dyDescent="0.2">
      <c r="A236" s="37">
        <v>224</v>
      </c>
      <c r="B236" s="35" t="s">
        <v>276</v>
      </c>
      <c r="C236" s="38" t="s">
        <v>282</v>
      </c>
      <c r="D236" s="56">
        <v>1000</v>
      </c>
      <c r="E236" s="59">
        <v>4.6660000000000004</v>
      </c>
      <c r="F236" s="67"/>
      <c r="G236" s="39" t="str">
        <f t="shared" si="3"/>
        <v/>
      </c>
      <c r="H236" s="48"/>
      <c r="K236" s="7"/>
      <c r="L236" s="41"/>
    </row>
    <row r="237" spans="1:12" s="8" customFormat="1" ht="11.25" x14ac:dyDescent="0.2">
      <c r="A237" s="37">
        <v>225</v>
      </c>
      <c r="B237" s="35" t="s">
        <v>277</v>
      </c>
      <c r="C237" s="38" t="s">
        <v>50</v>
      </c>
      <c r="D237" s="56">
        <v>8000</v>
      </c>
      <c r="E237" s="59">
        <v>0.26800000000000002</v>
      </c>
      <c r="F237" s="67"/>
      <c r="G237" s="39" t="str">
        <f t="shared" si="3"/>
        <v/>
      </c>
      <c r="H237" s="48"/>
      <c r="K237" s="7"/>
      <c r="L237" s="41"/>
    </row>
    <row r="238" spans="1:12" s="30" customFormat="1" ht="9" x14ac:dyDescent="0.2">
      <c r="A238" s="40"/>
      <c r="E238" s="54"/>
      <c r="F238" s="72" t="s">
        <v>27</v>
      </c>
      <c r="G238" s="73"/>
      <c r="H238" s="49"/>
      <c r="L238" s="43"/>
    </row>
    <row r="239" spans="1:12" ht="14.25" customHeight="1" x14ac:dyDescent="0.2">
      <c r="F239" s="74" t="str">
        <f>IF(SUM(G13:G237)=0,"",SUM(G13:G237))</f>
        <v/>
      </c>
      <c r="G239" s="75"/>
      <c r="H239" s="50"/>
    </row>
    <row r="240" spans="1:12" s="44" customFormat="1" ht="29.25" customHeight="1" x14ac:dyDescent="0.2">
      <c r="A240" s="69" t="str">
        <f>" - "&amp;Dados!B23</f>
        <v xml:space="preserve"> - O objeto do presente termo de referência será recebido de forma parcelada pela Secretaria com prazo não superior a 15 (quinze) dias úteis após recebimento de cada nota de empenho de acordo com a necessidade e disponibilidade física de armazenamento no estoque, conforme solicitação do responsável por fiscalizar este contrato.</v>
      </c>
      <c r="B240" s="69"/>
      <c r="C240" s="69"/>
      <c r="D240" s="69"/>
      <c r="E240" s="69"/>
      <c r="F240" s="69"/>
      <c r="G240" s="69"/>
      <c r="H240" s="51"/>
      <c r="L240" s="45"/>
    </row>
    <row r="241" spans="1:12" s="44" customFormat="1" ht="21.75" customHeight="1" x14ac:dyDescent="0.2">
      <c r="A241" s="69" t="str">
        <f>" - "&amp;Dados!B24</f>
        <v xml:space="preserve"> - Os itens deverão ser entregues no Setor de Almoxarifado: Rua Dr. Carolino Ribeiro de Moura, Centro, Sumidouro, no horário das 09hs00min às 12hs00min horas e de 14hs00min às 17hs00min horas. Sendo o frete, carga e descarga por conta do fornecedor até o local indicado.</v>
      </c>
      <c r="B241" s="69"/>
      <c r="C241" s="69"/>
      <c r="D241" s="69"/>
      <c r="E241" s="69"/>
      <c r="F241" s="69"/>
      <c r="G241" s="69"/>
      <c r="H241" s="51"/>
      <c r="L241" s="45"/>
    </row>
    <row r="242" spans="1:12" s="44" customFormat="1" ht="9" x14ac:dyDescent="0.2">
      <c r="A242" s="69" t="str">
        <f>" - "&amp;Dados!B25</f>
        <v xml:space="preserve"> - O pagamento do objeto de que trata o PREGÃO ELETRÔNICO 060/2022, será efetuado pela Tesouraria da Secretaria Municipal de Saúde de Sumidouro.</v>
      </c>
      <c r="B242" s="69"/>
      <c r="C242" s="69"/>
      <c r="D242" s="69"/>
      <c r="E242" s="69"/>
      <c r="F242" s="69"/>
      <c r="G242" s="69"/>
      <c r="H242" s="51"/>
      <c r="L242" s="45"/>
    </row>
    <row r="243" spans="1:12" s="30" customFormat="1" ht="9" x14ac:dyDescent="0.2">
      <c r="A243" s="69" t="str">
        <f>" - "&amp;Dados!B26</f>
        <v xml:space="preserve"> - Proposta válida por 60 (sessenta) dias</v>
      </c>
      <c r="B243" s="69"/>
      <c r="C243" s="69"/>
      <c r="D243" s="69"/>
      <c r="E243" s="69"/>
      <c r="F243" s="69"/>
      <c r="G243" s="69"/>
      <c r="H243" s="49"/>
      <c r="L243" s="43"/>
    </row>
    <row r="244" spans="1:12" ht="21" customHeight="1" x14ac:dyDescent="0.2">
      <c r="A244" s="69" t="str">
        <f>" - "&amp;Dados!B28</f>
        <v xml:space="preserve"> - A Licitante poderá apresentar prospecto, ficha técnica ou outros documentos com informações que permitam a melhor identificação e qualificação do(s) item(ns) licitado(s);</v>
      </c>
      <c r="B244" s="69"/>
      <c r="C244" s="69"/>
      <c r="D244" s="69"/>
      <c r="E244" s="69"/>
      <c r="F244" s="69"/>
      <c r="G244" s="69"/>
      <c r="H244" s="52"/>
    </row>
    <row r="245" spans="1:12" x14ac:dyDescent="0.2">
      <c r="A245" s="69" t="str">
        <f>" - "&amp;Dados!B29</f>
        <v xml:space="preserve"> - A proposta de preços ajustada ao lance final deverá conter o valor numérico dos preços unitários e totais, não podendo exceder o valor do lance final;</v>
      </c>
      <c r="B245" s="69"/>
      <c r="C245" s="69"/>
      <c r="D245" s="69"/>
      <c r="E245" s="69"/>
      <c r="F245" s="69"/>
      <c r="G245" s="69"/>
      <c r="H245" s="52"/>
    </row>
    <row r="246" spans="1:12" ht="21.75" customHeight="1" x14ac:dyDescent="0.2">
      <c r="A246" s="69"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46" s="69"/>
      <c r="C246" s="69"/>
      <c r="D246" s="69"/>
      <c r="E246" s="69"/>
      <c r="F246" s="69"/>
      <c r="G246" s="69"/>
      <c r="H246" s="52"/>
    </row>
    <row r="247" spans="1:12" ht="21.75" customHeight="1" x14ac:dyDescent="0.2">
      <c r="A247" s="69"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47" s="69"/>
      <c r="C247" s="69"/>
      <c r="D247" s="69"/>
      <c r="E247" s="69"/>
      <c r="F247" s="69"/>
      <c r="G247" s="69"/>
      <c r="H247" s="52"/>
    </row>
    <row r="248" spans="1:12" ht="21.75" customHeight="1" x14ac:dyDescent="0.2">
      <c r="A248" s="69"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48" s="69"/>
      <c r="C248" s="69"/>
      <c r="D248" s="69"/>
      <c r="E248" s="69"/>
      <c r="F248" s="69"/>
      <c r="G248" s="69"/>
      <c r="H248" s="52"/>
    </row>
    <row r="249" spans="1:12" ht="21.75" customHeight="1" x14ac:dyDescent="0.2">
      <c r="A249" s="69" t="str">
        <f>" - "&amp;Dados!B33</f>
        <v xml:space="preserve"> - Declaramos que até a presente data inexistem fatos impeditivos a participação desta empresa ao presente certame licitatório, ciente da obrigatoriedade de declarar ocorrências posteriores;</v>
      </c>
      <c r="B249" s="69"/>
      <c r="C249" s="69"/>
      <c r="D249" s="69"/>
      <c r="E249" s="69"/>
      <c r="F249" s="69"/>
      <c r="G249" s="69"/>
      <c r="H249" s="52"/>
    </row>
    <row r="250" spans="1:12" ht="30" customHeight="1" x14ac:dyDescent="0.2">
      <c r="A250" s="69"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50" s="69"/>
      <c r="C250" s="69"/>
      <c r="D250" s="69"/>
      <c r="E250" s="69"/>
      <c r="F250" s="69"/>
      <c r="G250" s="69"/>
    </row>
    <row r="251" spans="1:12" ht="25.5" customHeight="1" x14ac:dyDescent="0.2">
      <c r="A251" s="69"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51" s="69"/>
      <c r="C251" s="69"/>
      <c r="D251" s="69"/>
      <c r="E251" s="69"/>
      <c r="F251" s="69"/>
      <c r="G251" s="69"/>
    </row>
  </sheetData>
  <sheetProtection algorithmName="SHA-512" hashValue="1n9oPesA5UIp5L79e2KcgmtVfdXKUaoydPe+DYBHwWl5GHo5R8fuvPiFGh1dIp9mATtZmKTK2ho03275kcX/Yg==" saltValue="sD31qFckhRFgIY6GCTOYBw==" spinCount="100000" sheet="1" objects="1" scenarios="1"/>
  <autoFilter ref="A11:G251" xr:uid="{00000000-0009-0000-0000-000000000000}"/>
  <mergeCells count="23">
    <mergeCell ref="A250:G250"/>
    <mergeCell ref="A251:G251"/>
    <mergeCell ref="A244:G244"/>
    <mergeCell ref="A245:G245"/>
    <mergeCell ref="A246:G246"/>
    <mergeCell ref="A247:G247"/>
    <mergeCell ref="A248:G248"/>
    <mergeCell ref="A249:G249"/>
    <mergeCell ref="C6:D6"/>
    <mergeCell ref="E6:F6"/>
    <mergeCell ref="A2:G2"/>
    <mergeCell ref="A3:G3"/>
    <mergeCell ref="A4:G4"/>
    <mergeCell ref="A5:G5"/>
    <mergeCell ref="A240:G240"/>
    <mergeCell ref="A241:G241"/>
    <mergeCell ref="A242:G242"/>
    <mergeCell ref="B8:G8"/>
    <mergeCell ref="A243:G243"/>
    <mergeCell ref="B9:G9"/>
    <mergeCell ref="F238:G238"/>
    <mergeCell ref="F239:G239"/>
    <mergeCell ref="D10:G10"/>
  </mergeCells>
  <phoneticPr fontId="0" type="noConversion"/>
  <conditionalFormatting sqref="F238">
    <cfRule type="expression" dxfId="11" priority="1" stopIfTrue="1">
      <formula>IF($J238="Empate",IF(H238=1,TRUE(),FALSE()),FALSE())</formula>
    </cfRule>
    <cfRule type="expression" dxfId="10" priority="2" stopIfTrue="1">
      <formula>IF(H238="&gt;",FALSE(),IF(H238&gt;0,TRUE(),FALSE()))</formula>
    </cfRule>
    <cfRule type="expression" dxfId="9" priority="3" stopIfTrue="1">
      <formula>IF(H238="&gt;",TRUE(),FALSE())</formula>
    </cfRule>
  </conditionalFormatting>
  <conditionalFormatting sqref="F239">
    <cfRule type="expression" dxfId="8" priority="4" stopIfTrue="1">
      <formula>IF($J238="OK",IF(H238=1,TRUE(),FALSE()),FALSE())</formula>
    </cfRule>
    <cfRule type="expression" dxfId="7" priority="5" stopIfTrue="1">
      <formula>IF($J238="Empate",IF(H238=1,TRUE(),FALSE()),FALSE())</formula>
    </cfRule>
    <cfRule type="expression" dxfId="6" priority="6" stopIfTrue="1">
      <formula>IF($J238="Empate",IF(H238=2,TRUE(),FALSE()),FALSE())</formula>
    </cfRule>
  </conditionalFormatting>
  <conditionalFormatting sqref="F13:F237">
    <cfRule type="cellIs" dxfId="5" priority="11" stopIfTrue="1" operator="equal">
      <formula>""</formula>
    </cfRule>
  </conditionalFormatting>
  <conditionalFormatting sqref="D13:D237">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237">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237">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10" t="s">
        <v>278</v>
      </c>
      <c r="E1" s="4"/>
      <c r="F1" s="4"/>
      <c r="G1" s="4"/>
    </row>
    <row r="2" spans="1:7" x14ac:dyDescent="0.2">
      <c r="A2" s="17" t="s">
        <v>10</v>
      </c>
      <c r="B2" s="5" t="s">
        <v>279</v>
      </c>
      <c r="E2" s="4"/>
      <c r="F2" s="4"/>
      <c r="G2" s="4"/>
    </row>
    <row r="3" spans="1:7" x14ac:dyDescent="0.2">
      <c r="A3" s="17" t="s">
        <v>11</v>
      </c>
      <c r="B3" s="5" t="s">
        <v>280</v>
      </c>
      <c r="C3" s="5"/>
      <c r="E3" s="62"/>
      <c r="F3" s="4"/>
      <c r="G3" s="4"/>
    </row>
    <row r="4" spans="1:7" x14ac:dyDescent="0.2">
      <c r="A4" s="17" t="s">
        <v>12</v>
      </c>
      <c r="B4" s="10" t="s">
        <v>284</v>
      </c>
      <c r="C4" s="5"/>
      <c r="E4" s="62"/>
      <c r="F4" s="4"/>
      <c r="G4" s="4"/>
    </row>
    <row r="5" spans="1:7" x14ac:dyDescent="0.2">
      <c r="A5" s="17" t="s">
        <v>13</v>
      </c>
      <c r="B5" s="10" t="s">
        <v>36</v>
      </c>
      <c r="C5" s="5"/>
      <c r="E5" s="62"/>
      <c r="F5" s="4"/>
      <c r="G5" s="4"/>
    </row>
    <row r="6" spans="1:7" x14ac:dyDescent="0.2">
      <c r="A6" s="17" t="s">
        <v>31</v>
      </c>
      <c r="B6" s="13" t="s">
        <v>37</v>
      </c>
      <c r="C6" s="5"/>
      <c r="E6" s="62"/>
      <c r="F6" s="4"/>
      <c r="G6" s="4"/>
    </row>
    <row r="7" spans="1:7" x14ac:dyDescent="0.2">
      <c r="A7" s="17" t="s">
        <v>14</v>
      </c>
      <c r="B7" s="5" t="s">
        <v>30</v>
      </c>
      <c r="C7" s="5"/>
      <c r="E7" s="62"/>
      <c r="F7" s="4"/>
      <c r="G7" s="4"/>
    </row>
    <row r="8" spans="1:7" x14ac:dyDescent="0.2">
      <c r="A8" s="26" t="s">
        <v>23</v>
      </c>
      <c r="B8" s="55">
        <v>3601651.63</v>
      </c>
      <c r="C8" s="5"/>
      <c r="E8" s="62"/>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4" t="s">
        <v>33</v>
      </c>
      <c r="E14" s="4"/>
      <c r="F14" s="4"/>
      <c r="G14" s="4"/>
    </row>
    <row r="15" spans="1:7" x14ac:dyDescent="0.2">
      <c r="A15" s="64" t="s">
        <v>34</v>
      </c>
      <c r="E15" s="4"/>
      <c r="F15" s="4"/>
      <c r="G15" s="4"/>
    </row>
    <row r="16" spans="1:7" x14ac:dyDescent="0.2">
      <c r="A16" s="64" t="s">
        <v>35</v>
      </c>
      <c r="B16" s="25"/>
      <c r="E16" s="25"/>
      <c r="F16" s="4"/>
      <c r="G16" s="4"/>
    </row>
    <row r="17" spans="1:256" s="24" customFormat="1" x14ac:dyDescent="0.2">
      <c r="A17" s="23" t="s">
        <v>21</v>
      </c>
      <c r="B17" s="65" t="s">
        <v>47</v>
      </c>
      <c r="C17" s="25"/>
      <c r="D17" s="25"/>
      <c r="E17" s="25"/>
      <c r="F17" s="25"/>
      <c r="G17" s="25"/>
      <c r="H17" s="25"/>
      <c r="I17" s="25"/>
      <c r="J17" s="25"/>
      <c r="K17" s="25"/>
      <c r="L17" s="25"/>
      <c r="M17" s="25"/>
    </row>
    <row r="18" spans="1:256" s="24" customFormat="1" x14ac:dyDescent="0.2">
      <c r="A18" s="23" t="s">
        <v>22</v>
      </c>
      <c r="B18" s="63"/>
      <c r="C18" s="57"/>
      <c r="D18" s="57"/>
      <c r="E18" s="57"/>
      <c r="F18" s="57"/>
      <c r="G18" s="57"/>
      <c r="H18" s="25"/>
      <c r="I18" s="25"/>
      <c r="J18" s="25"/>
      <c r="K18" s="25"/>
      <c r="L18" s="25"/>
      <c r="M18" s="25"/>
      <c r="IV18" s="25"/>
    </row>
    <row r="19" spans="1:256" x14ac:dyDescent="0.2">
      <c r="B19" s="25"/>
      <c r="E19" s="4"/>
      <c r="F19" s="25"/>
      <c r="G19" s="25"/>
    </row>
    <row r="20" spans="1:256" x14ac:dyDescent="0.2">
      <c r="B20" s="25"/>
      <c r="E20" s="61"/>
      <c r="F20" s="25"/>
      <c r="G20" s="25"/>
    </row>
    <row r="21" spans="1:256" x14ac:dyDescent="0.2">
      <c r="E21" s="61"/>
      <c r="F21" s="61"/>
      <c r="G21" s="61"/>
    </row>
    <row r="22" spans="1:256" x14ac:dyDescent="0.2">
      <c r="E22" s="61"/>
      <c r="F22" s="61"/>
      <c r="G22" s="61"/>
    </row>
    <row r="23" spans="1:256" ht="76.5" x14ac:dyDescent="0.2">
      <c r="A23" s="21" t="s">
        <v>15</v>
      </c>
      <c r="B23" s="22" t="s">
        <v>51</v>
      </c>
      <c r="E23" s="4"/>
      <c r="F23" s="4"/>
      <c r="G23" s="61"/>
    </row>
    <row r="24" spans="1:256" ht="63.75" x14ac:dyDescent="0.2">
      <c r="A24" s="21" t="s">
        <v>16</v>
      </c>
      <c r="B24" s="22" t="s">
        <v>48</v>
      </c>
      <c r="E24" s="4"/>
      <c r="F24" s="4"/>
      <c r="G24" s="61"/>
    </row>
    <row r="25" spans="1:256" ht="38.25" x14ac:dyDescent="0.2">
      <c r="A25" s="21" t="s">
        <v>17</v>
      </c>
      <c r="B25" s="57" t="s">
        <v>281</v>
      </c>
      <c r="C25" s="9"/>
      <c r="E25" s="4"/>
      <c r="F25" s="4"/>
      <c r="G25" s="61"/>
    </row>
    <row r="26" spans="1:256" ht="25.5" x14ac:dyDescent="0.2">
      <c r="A26" s="21" t="s">
        <v>18</v>
      </c>
      <c r="B26" s="22" t="s">
        <v>28</v>
      </c>
      <c r="E26" s="4"/>
      <c r="F26" s="4"/>
      <c r="G26" s="61"/>
    </row>
    <row r="27" spans="1:256" x14ac:dyDescent="0.2">
      <c r="A27" s="21" t="s">
        <v>32</v>
      </c>
      <c r="B27" s="66" t="s">
        <v>46</v>
      </c>
      <c r="G27" s="61"/>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2022-08-26T12:56:34Z</cp:lastPrinted>
  <dcterms:created xsi:type="dcterms:W3CDTF">2006-04-18T17:38:46Z</dcterms:created>
  <dcterms:modified xsi:type="dcterms:W3CDTF">2022-09-15T16:48:28Z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