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EstaPasta_de_trabalho"/>
  <mc:AlternateContent xmlns:mc="http://schemas.openxmlformats.org/markup-compatibility/2006">
    <mc:Choice Requires="x15">
      <x15ac:absPath xmlns:x15ac="http://schemas.microsoft.com/office/spreadsheetml/2010/11/ac" url="D:\licitacoes\2023\Pregão Eletronico\Pregão Eletrônico 003-23 - Aquisição de Materais de Copa, Higiene e Limpeza - SMDS\"/>
    </mc:Choice>
  </mc:AlternateContent>
  <xr:revisionPtr revIDLastSave="0" documentId="13_ncr:1_{441EB59B-B55E-49D8-B62F-3763C8BBDB52}"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Preços'!$A$11:$G$77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l="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A71" i="1"/>
  <c r="A72" i="1"/>
  <c r="A73" i="1"/>
  <c r="A74" i="1"/>
  <c r="A75" i="1"/>
  <c r="A76" i="1"/>
  <c r="A77" i="1"/>
  <c r="A70" i="1"/>
  <c r="G63" i="1"/>
  <c r="E6" i="1"/>
  <c r="G13" i="1"/>
  <c r="A4" i="1"/>
  <c r="A68" i="1"/>
  <c r="A69" i="1"/>
  <c r="A67" i="1"/>
  <c r="A66" i="1"/>
  <c r="A6" i="1"/>
  <c r="A5" i="1"/>
  <c r="A3" i="1"/>
  <c r="F65" i="1" l="1"/>
</calcChain>
</file>

<file path=xl/sharedStrings.xml><?xml version="1.0" encoding="utf-8"?>
<sst xmlns="http://schemas.openxmlformats.org/spreadsheetml/2006/main" count="163" uniqueCount="112">
  <si>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</si>
  <si>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</si>
  <si>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</si>
  <si>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</si>
  <si>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</si>
  <si>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</si>
  <si>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</si>
  <si>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</si>
  <si>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</si>
  <si>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</si>
  <si>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</si>
  <si>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</si>
  <si>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</si>
  <si>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</si>
  <si>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</si>
  <si>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</si>
  <si>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</si>
  <si>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</si>
  <si>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</si>
  <si>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</si>
  <si>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</si>
  <si>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</si>
  <si>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</si>
  <si>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</si>
  <si>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</si>
  <si>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</si>
  <si>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</si>
  <si>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</si>
  <si>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</si>
  <si>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</si>
  <si>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</si>
  <si>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</si>
  <si>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</si>
  <si>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</si>
  <si>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</si>
  <si>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</si>
  <si>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</si>
  <si>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</si>
  <si>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</si>
  <si>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</si>
  <si>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</si>
  <si>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</si>
  <si>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</si>
  <si>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</si>
  <si>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Água sanitária, liquido homogênio, germicida, alvejante, teor de cloro ativo 2% P/P, no mínimo,  em recipiente com 1 Litro.</t>
  </si>
  <si>
    <t>Amaciante de roupa, amaciante de roupa, acondicionado em frasco com 5 Litros.</t>
  </si>
  <si>
    <t>Aparelho barbear, tipo: descartável, material lâmina: aço, quantidade lâminas: 2 un, material cabo: plástico, características adicionais: com fita lubrificante, em cartela com 02 um.</t>
  </si>
  <si>
    <t>Condicionador cabelos, tipo uso: diário, aplicação: cabelos normais, características adicionais: com vitamina b5, em embalagem com 200 ml.</t>
  </si>
  <si>
    <t>UNID</t>
  </si>
  <si>
    <t>Dentifrício, composição básica: creme dental com fluor ativo (1500 ppm), capacidade: 90 g, aplicação: higiene dental.</t>
  </si>
  <si>
    <t>Detergente, Líquido, neutro, biodegradável, concentrado, desengordurante, para aplicação em utensílios de cozinha, fogões, louças, etc., em recipiente com 500 ml, Ref.: Minerva, Odd, Limpol.</t>
  </si>
  <si>
    <t>Escova dental, material cerdas: náilon, material cabo: plástico, tipo cabo: anatômico, formato cabeça: ovulado, modelo: macio, aplicação: adulto, características adicionais: nº 35, tipo cerdas: pontas arredondadas e polidas.</t>
  </si>
  <si>
    <t>Esponja (Dupla Face), Sendo uma face em fibra sintética com material abrasivo e outra em espuma de poliuretano, consistência fina, medindo aproximadamente (7,5 x 11 x 2 ) cm, em embalagem individual.</t>
  </si>
  <si>
    <t>Guardanapo de papel, material: celulose, largura: 14 cm, comprimento: 14 cm, cor: branca, tipo folhas: dupla, características adicionais: não aplicável, em embalagem com 50 un.</t>
  </si>
  <si>
    <t>Hastes Flexíveis de Algodão, acondicionado em caixa com 75 un.</t>
  </si>
  <si>
    <t>Hidratante Corporal 1ª Linha.</t>
  </si>
  <si>
    <t>Isqueiro Portátil</t>
  </si>
  <si>
    <t>Limpador base ácida, composição básica: composto ativo de tensoativo amônico, aspecto físico: líquido, aplicação: limpeza em geral, características adicionais: biodegradável, acondicionado em frasco com 500 ml.</t>
  </si>
  <si>
    <t>PCT</t>
  </si>
  <si>
    <t>Pedra Sanitária Desinfetante para banheiro, fragrâncias diversas, em embalagem com 25g.</t>
  </si>
  <si>
    <t>Rodo, material cabo: madeira, material suporte: plástico, comprimento suporte: 60 cm, quantidade borrachas: 1 un. (plástico)</t>
  </si>
  <si>
    <t>Sabão pó, aplicação: limpeza geral, aspecto físico: pó, características adicionais: biodegradável, em caixa com 01 kg.</t>
  </si>
  <si>
    <t>Sabonete Sólido perfumado, 90 gramas perfumado, tablete com 90g, embalado individualmente.</t>
  </si>
  <si>
    <t>Sabonete, aspecto físico: sólido, peso: 80 g, tipo: com perfume, formato: ovalado, características adicionais: com creme hidratante e glicerinado.</t>
  </si>
  <si>
    <t xml:space="preserve">Saco Plástico coleta lixo Domiciliar 100L para coleta lixo Domiciliar, confeccionado em plástico de 1ª qualidade, pigmentação uniforme, alta resistência, com capacidade para 100 Litros, em embalagem com 05 Unidades.  </t>
  </si>
  <si>
    <t xml:space="preserve">Saco Plástico coleta lixo Domiciliar 15L para coleta lixo Domiciliar, confeccionado em plástico de 1ª qualidade, pigmentação uniforme, alta resistência, com capacidade para 15 Litros, em embalagem com 20 Unidades.  </t>
  </si>
  <si>
    <t xml:space="preserve">Saco Plástico coleta lixo Domiciliar 30L para coleta lixo Domiciliar, confeccionado em plástico de 1ª qualidade, pigmentação uniforme, alta resistência, com capacidade para 30 Litros, em embalagem com 10 Unidades.  </t>
  </si>
  <si>
    <t>Saco, Limpeza em tecido grosso, 100% algodão, na cor branca, sem furos, medindo no mínimo (40 X 60) cm, costurado.</t>
  </si>
  <si>
    <t>Toalha de prato 99% algodão e 1% viscose, alta absorção, tamanho de 49 cm x 70cm, com viés.</t>
  </si>
  <si>
    <t>Vassoura, material cerdas: piaçava, material cabo: madeira, material cepa: madeira, comprimento cepa: 40 cm, comprimento cerdas: 14 cm, tipo: doméstica.</t>
  </si>
  <si>
    <t>Xampu, tipo: neutro, aplicação: adulto, cabelos normais, em frasco com 325 ml.</t>
  </si>
  <si>
    <t>Sec. Desenvolv. Social - Inst. Acolhim.</t>
  </si>
  <si>
    <t>Sec. Desenvolv. Social - CRAS</t>
  </si>
  <si>
    <t>Sec. Desenvolv. Social - CREAS</t>
  </si>
  <si>
    <t>O objeto do presente termo de referência será recebido em remessa parcelada pela Secretaria de acordo com a solicitação do responsável pelo contrato, com prazo não superior a 15 (quinze) dias úteis após recebimento da nota de empenho.</t>
  </si>
  <si>
    <t>Os materiais deverão ser entregues na sede da secretaria de Desenvolvimento Social, localizada na Rodovia RJ 148 34 und 02-depósito- Asa Sul- Sumidouro-RJ no horário das 09:00 às 16:00 horas. Sendo o frete, carga e descarga por conta do fornecedor até o local indicado.</t>
  </si>
  <si>
    <t>Álcool etílico limpeza de ambientes, tipo: etílico hidratado, aplicação: limpeza, concentração: 92,8°inpm, em frasco com 1litro.</t>
  </si>
  <si>
    <t>Balde multiuso para limpeza, redondo com alça, 10 litros.</t>
  </si>
  <si>
    <t xml:space="preserve">Balde multiuso para limpeza, redondo com alça, 5 litros. </t>
  </si>
  <si>
    <t>Banheira plástica</t>
  </si>
  <si>
    <t>Chupeta</t>
  </si>
  <si>
    <t>Copo de plástico descartável, 200 ml, Caixa com 25 pacotes com 100 copos cada, produzidos de acordo com as normas da ABNT.</t>
  </si>
  <si>
    <t>Desinfetante, 500 ml, germicida, bactericida, desodorizante e desinfetante. Composição: tensoativo, catitonico, espessante, sequestrante, alcalinizante, fragancia e veiculo. Componente ativo: 0,45% cloreto de cocobenzil alquil dimetil amônio, cloreto de didecil dimetil amônio. Para ser utilizado em limpeza, desinfecção, desodorização, bactericida.</t>
  </si>
  <si>
    <t>Desodorante , aromatizante de ambiente, tipo: aerosol, aroma: variado, características adicionais: spray, acondicionado em frasco com 360ml</t>
  </si>
  <si>
    <t>Desodorante antebacteriano aerosol com proteção seca que elimina 99,9% das bactérias responsáveis pelo mau odor, fragrâncias variadas, em  embalagem com 150 ml.</t>
  </si>
  <si>
    <t>Escova de roupa</t>
  </si>
  <si>
    <t>Esponja, Lã ou Aço, com fios finíssimos, emaranhados, em saco plástico com 08 unidades, pesando 50 gramas no mínimo, fardo com 14 und.</t>
  </si>
  <si>
    <t>Filtro  de papel para café nº 103, com microfuros, caixa com 30 unidades</t>
  </si>
  <si>
    <t>Fralda descartável infantil G - Pacote com no mínimo 20 unidades</t>
  </si>
  <si>
    <t>Fralda descartável infantil M - Pacote com no mínimo 20 unidades</t>
  </si>
  <si>
    <t>Fralda descartável infantil P - Pacote com no mínimo 20 unidades</t>
  </si>
  <si>
    <t>Inseticida Aerosol, acondicionado em frasco com 197g.</t>
  </si>
  <si>
    <t>Lâmpada Fluorescente, potência 40 w, base bipino G13, bulbo tubular T10, fluxo luminoso &gt;= 3150 LM, temperatura de cor entre 3800 e 4200 K, vida média &gt;= 12000 horas, 127w.</t>
  </si>
  <si>
    <t>Lenço umedecido pct com no mínimo 96 und</t>
  </si>
  <si>
    <t>Lixeira plástica grande</t>
  </si>
  <si>
    <t>Lixeira plástica pequena</t>
  </si>
  <si>
    <t>Mamadeira</t>
  </si>
  <si>
    <t>Pá de lixo com cabo de 60 cm reforçado</t>
  </si>
  <si>
    <t>Pano limpeza, material: 100% em fibra de viscose, látex sintético, comprimento: 300 m, largura: 33 cm, características adicionais: microperfurado, gramatura 41g, m2, multiuso, aplicação: uso geral, cor: verde, Bobina 300 metros</t>
  </si>
  <si>
    <t>Papel higiênico, material: fibras celulósicas, comprimento: 30 m, largura: 10 cm, cor: branca, características adicionais: picotado, folha dupla, em pacote com 04 un.</t>
  </si>
  <si>
    <t>Sabão barra, composição básica: sabão glicerinado, tipo: neutro, características adicionais: 1ª qualidade, acondicionado em barra com no mínimo 180g</t>
  </si>
  <si>
    <t>Toalha de papel, material: papel, tipo folha: dupla picotada, comprimento: 22 cm, largura: 20 cm, cor: branca, características adicionais: alto grau de absorção, em pacote com 02 un.</t>
  </si>
  <si>
    <t>CX</t>
  </si>
  <si>
    <t>Sec. Desenvolv. Social - SEDE</t>
  </si>
  <si>
    <t>PREGÃO ELETRÔNICO Nº 003/2023</t>
  </si>
  <si>
    <t>Homologação: __/__/2023</t>
  </si>
  <si>
    <t>Previsão Publicação: __/__/2023</t>
  </si>
  <si>
    <t>O pagamento do objeto de que trata o PREGÃO ELETRÔNICO 003/2023, será efetuado pela Tesouraria da Secretaria Municipal de Desenvolvimento Social de Sumidouro.</t>
  </si>
  <si>
    <t>Prazo da Ata: 12 meses a contar de sua assinatura.</t>
  </si>
  <si>
    <t>PROCESSO ADMINISTRATIVO N° 3583/2022 de 07/11/2022</t>
  </si>
  <si>
    <t>Abertura das Propostas: 31/01/2023, às 10:00hs</t>
  </si>
  <si>
    <t>EVENTUAL AQUISIÇÃO DE MATERIAIS DE COPA, HIGIENE E LIMPEZA - SRP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</si>
</sst>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3583/22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77"/>
  <sheetViews>
    <sheetView tabSelected="1" zoomScale="115" zoomScaleNormal="115" zoomScaleSheetLayoutView="100" workbookViewId="0"/>
  </sheetViews>
  <sheetFormatPr defaultRowHeight="12.75" x14ac:dyDescent="0.2"/>
  <cols>
    <col min="1" max="1" width="4.5703125" style="1" customWidth="1"/>
    <col min="2" max="2" width="49.8554687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003/2023  -  ABERTURA DAS PROPOSTAS: 31/01/2023, ÀS 10:00HS</v>
      </c>
      <c r="B3" s="63"/>
      <c r="C3" s="63"/>
      <c r="D3" s="63"/>
      <c r="E3" s="63"/>
      <c r="F3" s="63"/>
      <c r="G3" s="63"/>
    </row>
    <row r="4" spans="1:11" x14ac:dyDescent="0.2">
      <c r="A4" s="64" t="str">
        <f>Dados!B3</f>
        <v>EVENTUAL AQUISIÇÃO DE MATERIAIS DE COPA, HIGIENE E LIMPEZA - SRP</v>
      </c>
      <c r="B4" s="64"/>
      <c r="C4" s="64"/>
      <c r="D4" s="64"/>
      <c r="E4" s="64"/>
      <c r="F4" s="64"/>
      <c r="G4" s="64"/>
    </row>
    <row r="5" spans="1:11" x14ac:dyDescent="0.2">
      <c r="A5" s="63" t="str">
        <f>Dados!B2</f>
        <v>PROCESSO ADMINISTRATIVO N° 3583/2022 de 07/11/2022</v>
      </c>
      <c r="B5" s="63"/>
      <c r="C5" s="63"/>
      <c r="D5" s="63"/>
      <c r="E5" s="63"/>
      <c r="F5" s="63"/>
      <c r="G5" s="63"/>
    </row>
    <row r="6" spans="1:11" x14ac:dyDescent="0.2">
      <c r="A6" s="53" t="str">
        <f>Dados!B7</f>
        <v>MENOR PREÇO POR ITEM</v>
      </c>
      <c r="B6" s="53"/>
      <c r="C6" s="61" t="s">
        <v>29</v>
      </c>
      <c r="D6" s="61"/>
      <c r="E6" s="62">
        <f>Dados!B8</f>
        <v>122788.07</v>
      </c>
      <c r="F6" s="62"/>
      <c r="G6" s="53"/>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1"/>
      <c r="F11" s="29"/>
      <c r="G11" s="30"/>
    </row>
    <row r="12" spans="1:11" s="8" customFormat="1" ht="22.5" x14ac:dyDescent="0.2">
      <c r="A12" s="32" t="s">
        <v>3</v>
      </c>
      <c r="B12" s="32" t="s">
        <v>4</v>
      </c>
      <c r="C12" s="32" t="s">
        <v>5</v>
      </c>
      <c r="D12" s="32" t="s">
        <v>6</v>
      </c>
      <c r="E12" s="46" t="s">
        <v>25</v>
      </c>
      <c r="F12" s="46" t="s">
        <v>26</v>
      </c>
      <c r="G12" s="32" t="s">
        <v>7</v>
      </c>
      <c r="H12" s="41"/>
    </row>
    <row r="13" spans="1:11" s="8" customFormat="1" ht="22.5" x14ac:dyDescent="0.2">
      <c r="A13" s="33">
        <v>1</v>
      </c>
      <c r="B13" s="31" t="s">
        <v>44</v>
      </c>
      <c r="C13" s="34" t="s">
        <v>48</v>
      </c>
      <c r="D13" s="50">
        <v>1025</v>
      </c>
      <c r="E13" s="52">
        <v>2.88</v>
      </c>
      <c r="F13" s="48"/>
      <c r="G13" s="35" t="str">
        <f>IF(F13="","",IF(ISTEXT(F13),"NC",F13*D13))</f>
        <v/>
      </c>
      <c r="H13" s="41"/>
      <c r="K13" s="7"/>
    </row>
    <row r="14" spans="1:11" s="8" customFormat="1" ht="22.5" x14ac:dyDescent="0.2">
      <c r="A14" s="33">
        <v>2</v>
      </c>
      <c r="B14" s="31" t="s">
        <v>76</v>
      </c>
      <c r="C14" s="34" t="s">
        <v>48</v>
      </c>
      <c r="D14" s="50">
        <v>186</v>
      </c>
      <c r="E14" s="52">
        <v>12.81</v>
      </c>
      <c r="F14" s="48"/>
      <c r="G14" s="35" t="str">
        <f t="shared" ref="G14:G24" si="0">IF(F14="","",IF(ISTEXT(F14),"NC",F14*D14))</f>
        <v/>
      </c>
      <c r="H14" s="41"/>
      <c r="K14" s="7"/>
    </row>
    <row r="15" spans="1:11" s="8" customFormat="1" ht="22.5" x14ac:dyDescent="0.2">
      <c r="A15" s="33">
        <v>3</v>
      </c>
      <c r="B15" s="31" t="s">
        <v>45</v>
      </c>
      <c r="C15" s="34" t="s">
        <v>48</v>
      </c>
      <c r="D15" s="50">
        <v>300</v>
      </c>
      <c r="E15" s="52">
        <v>16.75</v>
      </c>
      <c r="F15" s="48"/>
      <c r="G15" s="35" t="str">
        <f t="shared" si="0"/>
        <v/>
      </c>
      <c r="H15" s="41"/>
      <c r="K15" s="7"/>
    </row>
    <row r="16" spans="1:11" s="8" customFormat="1" ht="33.75" x14ac:dyDescent="0.2">
      <c r="A16" s="33">
        <v>4</v>
      </c>
      <c r="B16" s="31" t="s">
        <v>46</v>
      </c>
      <c r="C16" s="34" t="s">
        <v>48</v>
      </c>
      <c r="D16" s="50">
        <v>500</v>
      </c>
      <c r="E16" s="52">
        <v>3.76</v>
      </c>
      <c r="F16" s="48"/>
      <c r="G16" s="35" t="str">
        <f t="shared" si="0"/>
        <v/>
      </c>
      <c r="H16" s="41"/>
      <c r="K16" s="7"/>
    </row>
    <row r="17" spans="1:11" s="8" customFormat="1" ht="11.25" x14ac:dyDescent="0.2">
      <c r="A17" s="33">
        <v>5</v>
      </c>
      <c r="B17" s="31" t="s">
        <v>77</v>
      </c>
      <c r="C17" s="34" t="s">
        <v>48</v>
      </c>
      <c r="D17" s="50">
        <v>25</v>
      </c>
      <c r="E17" s="52">
        <v>17.350000000000001</v>
      </c>
      <c r="F17" s="48"/>
      <c r="G17" s="35" t="str">
        <f t="shared" si="0"/>
        <v/>
      </c>
      <c r="H17" s="41"/>
      <c r="K17" s="7"/>
    </row>
    <row r="18" spans="1:11" s="8" customFormat="1" ht="11.25" x14ac:dyDescent="0.2">
      <c r="A18" s="33">
        <v>6</v>
      </c>
      <c r="B18" s="31" t="s">
        <v>78</v>
      </c>
      <c r="C18" s="34" t="s">
        <v>48</v>
      </c>
      <c r="D18" s="50">
        <v>25</v>
      </c>
      <c r="E18" s="52">
        <v>6.86</v>
      </c>
      <c r="F18" s="48"/>
      <c r="G18" s="35" t="str">
        <f t="shared" si="0"/>
        <v/>
      </c>
      <c r="H18" s="41"/>
      <c r="K18" s="7"/>
    </row>
    <row r="19" spans="1:11" s="8" customFormat="1" ht="11.25" x14ac:dyDescent="0.2">
      <c r="A19" s="33">
        <v>7</v>
      </c>
      <c r="B19" s="31" t="s">
        <v>79</v>
      </c>
      <c r="C19" s="34" t="s">
        <v>48</v>
      </c>
      <c r="D19" s="50">
        <v>10</v>
      </c>
      <c r="E19" s="52">
        <v>52.83</v>
      </c>
      <c r="F19" s="48"/>
      <c r="G19" s="35" t="str">
        <f t="shared" si="0"/>
        <v/>
      </c>
      <c r="H19" s="41"/>
      <c r="K19" s="7"/>
    </row>
    <row r="20" spans="1:11" s="8" customFormat="1" ht="11.25" x14ac:dyDescent="0.2">
      <c r="A20" s="33">
        <v>8</v>
      </c>
      <c r="B20" s="31" t="s">
        <v>80</v>
      </c>
      <c r="C20" s="34" t="s">
        <v>48</v>
      </c>
      <c r="D20" s="50">
        <v>30</v>
      </c>
      <c r="E20" s="52">
        <v>3.05</v>
      </c>
      <c r="F20" s="48"/>
      <c r="G20" s="35" t="str">
        <f t="shared" si="0"/>
        <v/>
      </c>
      <c r="H20" s="41"/>
      <c r="K20" s="7"/>
    </row>
    <row r="21" spans="1:11" s="8" customFormat="1" ht="33.75" x14ac:dyDescent="0.2">
      <c r="A21" s="33">
        <v>9</v>
      </c>
      <c r="B21" s="31" t="s">
        <v>47</v>
      </c>
      <c r="C21" s="34" t="s">
        <v>48</v>
      </c>
      <c r="D21" s="50">
        <v>300</v>
      </c>
      <c r="E21" s="52">
        <v>8.61</v>
      </c>
      <c r="F21" s="48"/>
      <c r="G21" s="35" t="str">
        <f t="shared" si="0"/>
        <v/>
      </c>
      <c r="H21" s="41"/>
      <c r="K21" s="7"/>
    </row>
    <row r="22" spans="1:11" s="8" customFormat="1" ht="22.5" x14ac:dyDescent="0.2">
      <c r="A22" s="33">
        <v>10</v>
      </c>
      <c r="B22" s="31" t="s">
        <v>81</v>
      </c>
      <c r="C22" s="34" t="s">
        <v>102</v>
      </c>
      <c r="D22" s="50">
        <v>100</v>
      </c>
      <c r="E22" s="52">
        <v>144.35</v>
      </c>
      <c r="F22" s="48"/>
      <c r="G22" s="35" t="str">
        <f t="shared" si="0"/>
        <v/>
      </c>
      <c r="H22" s="41"/>
      <c r="K22" s="7"/>
    </row>
    <row r="23" spans="1:11" s="8" customFormat="1" ht="22.5" x14ac:dyDescent="0.2">
      <c r="A23" s="33">
        <v>11</v>
      </c>
      <c r="B23" s="31" t="s">
        <v>49</v>
      </c>
      <c r="C23" s="34" t="s">
        <v>48</v>
      </c>
      <c r="D23" s="50">
        <v>300</v>
      </c>
      <c r="E23" s="52">
        <v>3.95</v>
      </c>
      <c r="F23" s="48"/>
      <c r="G23" s="35" t="str">
        <f t="shared" si="0"/>
        <v/>
      </c>
      <c r="H23" s="41"/>
      <c r="K23" s="7"/>
    </row>
    <row r="24" spans="1:11" s="8" customFormat="1" ht="67.5" x14ac:dyDescent="0.2">
      <c r="A24" s="33">
        <v>12</v>
      </c>
      <c r="B24" s="31" t="s">
        <v>82</v>
      </c>
      <c r="C24" s="34" t="s">
        <v>48</v>
      </c>
      <c r="D24" s="50">
        <v>810</v>
      </c>
      <c r="E24" s="52">
        <v>4.07</v>
      </c>
      <c r="F24" s="48"/>
      <c r="G24" s="35" t="str">
        <f t="shared" si="0"/>
        <v/>
      </c>
      <c r="H24" s="41"/>
      <c r="K24" s="7"/>
    </row>
    <row r="25" spans="1:11" s="8" customFormat="1" ht="33.75" x14ac:dyDescent="0.2">
      <c r="A25" s="33">
        <v>13</v>
      </c>
      <c r="B25" s="31" t="s">
        <v>83</v>
      </c>
      <c r="C25" s="34" t="s">
        <v>48</v>
      </c>
      <c r="D25" s="50">
        <v>200</v>
      </c>
      <c r="E25" s="52">
        <v>13.15</v>
      </c>
      <c r="F25" s="48"/>
      <c r="G25" s="35" t="str">
        <f t="shared" ref="G25:G62" si="1">IF(F25="","",IF(ISTEXT(F25),"NC",F25*D25))</f>
        <v/>
      </c>
      <c r="H25" s="41"/>
      <c r="K25" s="7"/>
    </row>
    <row r="26" spans="1:11" s="8" customFormat="1" ht="33.75" x14ac:dyDescent="0.2">
      <c r="A26" s="33">
        <v>14</v>
      </c>
      <c r="B26" s="31" t="s">
        <v>84</v>
      </c>
      <c r="C26" s="34" t="s">
        <v>48</v>
      </c>
      <c r="D26" s="50">
        <v>250</v>
      </c>
      <c r="E26" s="52">
        <v>8.89</v>
      </c>
      <c r="F26" s="48"/>
      <c r="G26" s="35" t="str">
        <f t="shared" si="1"/>
        <v/>
      </c>
      <c r="H26" s="41"/>
      <c r="K26" s="7"/>
    </row>
    <row r="27" spans="1:11" s="8" customFormat="1" ht="33.75" x14ac:dyDescent="0.2">
      <c r="A27" s="33">
        <v>15</v>
      </c>
      <c r="B27" s="31" t="s">
        <v>50</v>
      </c>
      <c r="C27" s="34" t="s">
        <v>48</v>
      </c>
      <c r="D27" s="50">
        <v>1430</v>
      </c>
      <c r="E27" s="52">
        <v>2.2599999999999998</v>
      </c>
      <c r="F27" s="48"/>
      <c r="G27" s="35" t="str">
        <f t="shared" si="1"/>
        <v/>
      </c>
      <c r="H27" s="41"/>
      <c r="K27" s="7"/>
    </row>
    <row r="28" spans="1:11" s="8" customFormat="1" ht="11.25" x14ac:dyDescent="0.2">
      <c r="A28" s="33">
        <v>16</v>
      </c>
      <c r="B28" s="31" t="s">
        <v>85</v>
      </c>
      <c r="C28" s="34" t="s">
        <v>48</v>
      </c>
      <c r="D28" s="50">
        <v>20</v>
      </c>
      <c r="E28" s="52">
        <v>4.7</v>
      </c>
      <c r="F28" s="48"/>
      <c r="G28" s="35" t="str">
        <f t="shared" si="1"/>
        <v/>
      </c>
      <c r="H28" s="41"/>
      <c r="K28" s="7"/>
    </row>
    <row r="29" spans="1:11" s="8" customFormat="1" ht="45" x14ac:dyDescent="0.2">
      <c r="A29" s="33">
        <v>17</v>
      </c>
      <c r="B29" s="31" t="s">
        <v>51</v>
      </c>
      <c r="C29" s="34" t="s">
        <v>48</v>
      </c>
      <c r="D29" s="50">
        <v>200</v>
      </c>
      <c r="E29" s="52">
        <v>2.92</v>
      </c>
      <c r="F29" s="48"/>
      <c r="G29" s="35" t="str">
        <f t="shared" si="1"/>
        <v/>
      </c>
      <c r="H29" s="41"/>
      <c r="K29" s="7"/>
    </row>
    <row r="30" spans="1:11" s="8" customFormat="1" ht="45" x14ac:dyDescent="0.2">
      <c r="A30" s="33">
        <v>18</v>
      </c>
      <c r="B30" s="31" t="s">
        <v>52</v>
      </c>
      <c r="C30" s="34" t="s">
        <v>48</v>
      </c>
      <c r="D30" s="50">
        <v>700</v>
      </c>
      <c r="E30" s="52">
        <v>1.61</v>
      </c>
      <c r="F30" s="48"/>
      <c r="G30" s="35" t="str">
        <f t="shared" si="1"/>
        <v/>
      </c>
      <c r="H30" s="41"/>
      <c r="K30" s="7"/>
    </row>
    <row r="31" spans="1:11" s="8" customFormat="1" ht="33.75" x14ac:dyDescent="0.2">
      <c r="A31" s="33">
        <v>19</v>
      </c>
      <c r="B31" s="31" t="s">
        <v>86</v>
      </c>
      <c r="C31" s="34" t="s">
        <v>48</v>
      </c>
      <c r="D31" s="50">
        <v>40</v>
      </c>
      <c r="E31" s="52">
        <v>39.26</v>
      </c>
      <c r="F31" s="48"/>
      <c r="G31" s="35" t="str">
        <f t="shared" si="1"/>
        <v/>
      </c>
      <c r="H31" s="41"/>
      <c r="K31" s="7"/>
    </row>
    <row r="32" spans="1:11" s="8" customFormat="1" ht="22.5" x14ac:dyDescent="0.2">
      <c r="A32" s="33">
        <v>20</v>
      </c>
      <c r="B32" s="31" t="s">
        <v>87</v>
      </c>
      <c r="C32" s="34" t="s">
        <v>102</v>
      </c>
      <c r="D32" s="50">
        <v>98</v>
      </c>
      <c r="E32" s="52">
        <v>5.32</v>
      </c>
      <c r="F32" s="48"/>
      <c r="G32" s="35" t="str">
        <f t="shared" si="1"/>
        <v/>
      </c>
      <c r="H32" s="41"/>
      <c r="K32" s="7"/>
    </row>
    <row r="33" spans="1:11" s="8" customFormat="1" ht="11.25" x14ac:dyDescent="0.2">
      <c r="A33" s="33">
        <v>21</v>
      </c>
      <c r="B33" s="31" t="s">
        <v>88</v>
      </c>
      <c r="C33" s="34" t="s">
        <v>58</v>
      </c>
      <c r="D33" s="50">
        <v>100</v>
      </c>
      <c r="E33" s="52">
        <v>24.23</v>
      </c>
      <c r="F33" s="48"/>
      <c r="G33" s="35" t="str">
        <f t="shared" si="1"/>
        <v/>
      </c>
      <c r="H33" s="41"/>
      <c r="K33" s="7"/>
    </row>
    <row r="34" spans="1:11" s="8" customFormat="1" ht="11.25" x14ac:dyDescent="0.2">
      <c r="A34" s="33">
        <v>22</v>
      </c>
      <c r="B34" s="31" t="s">
        <v>89</v>
      </c>
      <c r="C34" s="34" t="s">
        <v>58</v>
      </c>
      <c r="D34" s="50">
        <v>100</v>
      </c>
      <c r="E34" s="52">
        <v>24.23</v>
      </c>
      <c r="F34" s="48"/>
      <c r="G34" s="35" t="str">
        <f t="shared" si="1"/>
        <v/>
      </c>
      <c r="H34" s="41"/>
      <c r="K34" s="7"/>
    </row>
    <row r="35" spans="1:11" s="8" customFormat="1" ht="11.25" x14ac:dyDescent="0.2">
      <c r="A35" s="33">
        <v>23</v>
      </c>
      <c r="B35" s="31" t="s">
        <v>90</v>
      </c>
      <c r="C35" s="34" t="s">
        <v>58</v>
      </c>
      <c r="D35" s="50">
        <v>100</v>
      </c>
      <c r="E35" s="52">
        <v>24.23</v>
      </c>
      <c r="F35" s="48"/>
      <c r="G35" s="35" t="str">
        <f t="shared" si="1"/>
        <v/>
      </c>
      <c r="H35" s="41"/>
      <c r="K35" s="7"/>
    </row>
    <row r="36" spans="1:11" s="8" customFormat="1" ht="33.75" x14ac:dyDescent="0.2">
      <c r="A36" s="33">
        <v>24</v>
      </c>
      <c r="B36" s="31" t="s">
        <v>53</v>
      </c>
      <c r="C36" s="34" t="s">
        <v>48</v>
      </c>
      <c r="D36" s="50">
        <v>200</v>
      </c>
      <c r="E36" s="52">
        <v>3.82</v>
      </c>
      <c r="F36" s="48"/>
      <c r="G36" s="35" t="str">
        <f t="shared" si="1"/>
        <v/>
      </c>
      <c r="H36" s="41"/>
      <c r="K36" s="7"/>
    </row>
    <row r="37" spans="1:11" s="8" customFormat="1" ht="11.25" x14ac:dyDescent="0.2">
      <c r="A37" s="33">
        <v>25</v>
      </c>
      <c r="B37" s="31" t="s">
        <v>54</v>
      </c>
      <c r="C37" s="34" t="s">
        <v>48</v>
      </c>
      <c r="D37" s="50">
        <v>150</v>
      </c>
      <c r="E37" s="52">
        <v>4.97</v>
      </c>
      <c r="F37" s="48"/>
      <c r="G37" s="35" t="str">
        <f t="shared" si="1"/>
        <v/>
      </c>
      <c r="H37" s="41"/>
      <c r="K37" s="7"/>
    </row>
    <row r="38" spans="1:11" s="8" customFormat="1" ht="11.25" x14ac:dyDescent="0.2">
      <c r="A38" s="33">
        <v>26</v>
      </c>
      <c r="B38" s="31" t="s">
        <v>55</v>
      </c>
      <c r="C38" s="34" t="s">
        <v>48</v>
      </c>
      <c r="D38" s="50">
        <v>150</v>
      </c>
      <c r="E38" s="52">
        <v>8.94</v>
      </c>
      <c r="F38" s="48"/>
      <c r="G38" s="35" t="str">
        <f t="shared" si="1"/>
        <v/>
      </c>
      <c r="H38" s="41"/>
      <c r="K38" s="7"/>
    </row>
    <row r="39" spans="1:11" s="8" customFormat="1" ht="11.25" x14ac:dyDescent="0.2">
      <c r="A39" s="33">
        <v>27</v>
      </c>
      <c r="B39" s="31" t="s">
        <v>91</v>
      </c>
      <c r="C39" s="34" t="s">
        <v>48</v>
      </c>
      <c r="D39" s="50">
        <v>100</v>
      </c>
      <c r="E39" s="52">
        <v>12.98</v>
      </c>
      <c r="F39" s="48"/>
      <c r="G39" s="35" t="str">
        <f t="shared" si="1"/>
        <v/>
      </c>
      <c r="H39" s="41"/>
      <c r="K39" s="7"/>
    </row>
    <row r="40" spans="1:11" s="8" customFormat="1" ht="11.25" x14ac:dyDescent="0.2">
      <c r="A40" s="33">
        <v>28</v>
      </c>
      <c r="B40" s="31" t="s">
        <v>56</v>
      </c>
      <c r="C40" s="34" t="s">
        <v>48</v>
      </c>
      <c r="D40" s="50">
        <v>50</v>
      </c>
      <c r="E40" s="52">
        <v>4.92</v>
      </c>
      <c r="F40" s="48"/>
      <c r="G40" s="35" t="str">
        <f t="shared" si="1"/>
        <v/>
      </c>
      <c r="H40" s="41"/>
      <c r="K40" s="7"/>
    </row>
    <row r="41" spans="1:11" s="8" customFormat="1" ht="33.75" x14ac:dyDescent="0.2">
      <c r="A41" s="33">
        <v>29</v>
      </c>
      <c r="B41" s="31" t="s">
        <v>92</v>
      </c>
      <c r="C41" s="34" t="s">
        <v>48</v>
      </c>
      <c r="D41" s="50">
        <v>200</v>
      </c>
      <c r="E41" s="52">
        <v>15.32</v>
      </c>
      <c r="F41" s="48"/>
      <c r="G41" s="35" t="str">
        <f t="shared" si="1"/>
        <v/>
      </c>
      <c r="H41" s="41"/>
      <c r="K41" s="7"/>
    </row>
    <row r="42" spans="1:11" s="8" customFormat="1" ht="11.25" x14ac:dyDescent="0.2">
      <c r="A42" s="33">
        <v>30</v>
      </c>
      <c r="B42" s="31" t="s">
        <v>93</v>
      </c>
      <c r="C42" s="34" t="s">
        <v>58</v>
      </c>
      <c r="D42" s="50">
        <v>10</v>
      </c>
      <c r="E42" s="52">
        <v>12.96</v>
      </c>
      <c r="F42" s="48"/>
      <c r="G42" s="35" t="str">
        <f t="shared" si="1"/>
        <v/>
      </c>
      <c r="H42" s="41"/>
      <c r="K42" s="7"/>
    </row>
    <row r="43" spans="1:11" s="8" customFormat="1" ht="45" x14ac:dyDescent="0.2">
      <c r="A43" s="33">
        <v>31</v>
      </c>
      <c r="B43" s="31" t="s">
        <v>57</v>
      </c>
      <c r="C43" s="34" t="s">
        <v>48</v>
      </c>
      <c r="D43" s="50">
        <v>750</v>
      </c>
      <c r="E43" s="52">
        <v>3.8</v>
      </c>
      <c r="F43" s="48"/>
      <c r="G43" s="35" t="str">
        <f t="shared" si="1"/>
        <v/>
      </c>
      <c r="H43" s="41"/>
      <c r="K43" s="7"/>
    </row>
    <row r="44" spans="1:11" s="8" customFormat="1" ht="11.25" x14ac:dyDescent="0.2">
      <c r="A44" s="33">
        <v>32</v>
      </c>
      <c r="B44" s="31" t="s">
        <v>94</v>
      </c>
      <c r="C44" s="34" t="s">
        <v>48</v>
      </c>
      <c r="D44" s="50">
        <v>30</v>
      </c>
      <c r="E44" s="52">
        <v>94.29</v>
      </c>
      <c r="F44" s="48"/>
      <c r="G44" s="35" t="str">
        <f t="shared" si="1"/>
        <v/>
      </c>
      <c r="H44" s="41"/>
      <c r="K44" s="7"/>
    </row>
    <row r="45" spans="1:11" s="8" customFormat="1" ht="11.25" x14ac:dyDescent="0.2">
      <c r="A45" s="33">
        <v>33</v>
      </c>
      <c r="B45" s="31" t="s">
        <v>95</v>
      </c>
      <c r="C45" s="34" t="s">
        <v>48</v>
      </c>
      <c r="D45" s="50">
        <v>30</v>
      </c>
      <c r="E45" s="52">
        <v>15.36</v>
      </c>
      <c r="F45" s="48"/>
      <c r="G45" s="35" t="str">
        <f t="shared" si="1"/>
        <v/>
      </c>
      <c r="H45" s="41"/>
      <c r="K45" s="7"/>
    </row>
    <row r="46" spans="1:11" s="8" customFormat="1" ht="11.25" x14ac:dyDescent="0.2">
      <c r="A46" s="33">
        <v>34</v>
      </c>
      <c r="B46" s="31" t="s">
        <v>96</v>
      </c>
      <c r="C46" s="34" t="s">
        <v>48</v>
      </c>
      <c r="D46" s="50">
        <v>15</v>
      </c>
      <c r="E46" s="52">
        <v>7.72</v>
      </c>
      <c r="F46" s="48"/>
      <c r="G46" s="35" t="str">
        <f t="shared" si="1"/>
        <v/>
      </c>
      <c r="H46" s="41"/>
      <c r="K46" s="7"/>
    </row>
    <row r="47" spans="1:11" s="8" customFormat="1" ht="11.25" x14ac:dyDescent="0.2">
      <c r="A47" s="33">
        <v>35</v>
      </c>
      <c r="B47" s="31" t="s">
        <v>97</v>
      </c>
      <c r="C47" s="34" t="s">
        <v>48</v>
      </c>
      <c r="D47" s="50">
        <v>35</v>
      </c>
      <c r="E47" s="52">
        <v>17.77</v>
      </c>
      <c r="F47" s="48"/>
      <c r="G47" s="35" t="str">
        <f t="shared" si="1"/>
        <v/>
      </c>
      <c r="H47" s="41"/>
      <c r="K47" s="7"/>
    </row>
    <row r="48" spans="1:11" s="8" customFormat="1" ht="45" x14ac:dyDescent="0.2">
      <c r="A48" s="33">
        <v>36</v>
      </c>
      <c r="B48" s="31" t="s">
        <v>98</v>
      </c>
      <c r="C48" s="34" t="s">
        <v>58</v>
      </c>
      <c r="D48" s="50">
        <v>30</v>
      </c>
      <c r="E48" s="52">
        <v>157.04</v>
      </c>
      <c r="F48" s="48"/>
      <c r="G48" s="35" t="str">
        <f t="shared" si="1"/>
        <v/>
      </c>
      <c r="H48" s="41"/>
      <c r="K48" s="7"/>
    </row>
    <row r="49" spans="1:11" s="8" customFormat="1" ht="33.75" x14ac:dyDescent="0.2">
      <c r="A49" s="33">
        <v>37</v>
      </c>
      <c r="B49" s="31" t="s">
        <v>99</v>
      </c>
      <c r="C49" s="34" t="s">
        <v>58</v>
      </c>
      <c r="D49" s="50">
        <v>1920</v>
      </c>
      <c r="E49" s="52">
        <v>6.15</v>
      </c>
      <c r="F49" s="48"/>
      <c r="G49" s="35" t="str">
        <f t="shared" si="1"/>
        <v/>
      </c>
      <c r="H49" s="41"/>
      <c r="K49" s="7"/>
    </row>
    <row r="50" spans="1:11" s="8" customFormat="1" ht="22.5" x14ac:dyDescent="0.2">
      <c r="A50" s="33">
        <v>38</v>
      </c>
      <c r="B50" s="31" t="s">
        <v>59</v>
      </c>
      <c r="C50" s="34" t="s">
        <v>48</v>
      </c>
      <c r="D50" s="50">
        <v>500</v>
      </c>
      <c r="E50" s="52">
        <v>2.65</v>
      </c>
      <c r="F50" s="48"/>
      <c r="G50" s="35" t="str">
        <f t="shared" si="1"/>
        <v/>
      </c>
      <c r="H50" s="41"/>
      <c r="K50" s="7"/>
    </row>
    <row r="51" spans="1:11" s="8" customFormat="1" ht="22.5" x14ac:dyDescent="0.2">
      <c r="A51" s="33">
        <v>39</v>
      </c>
      <c r="B51" s="31" t="s">
        <v>60</v>
      </c>
      <c r="C51" s="34" t="s">
        <v>48</v>
      </c>
      <c r="D51" s="50">
        <v>55</v>
      </c>
      <c r="E51" s="52">
        <v>25.22</v>
      </c>
      <c r="F51" s="48"/>
      <c r="G51" s="35" t="str">
        <f t="shared" si="1"/>
        <v/>
      </c>
      <c r="H51" s="41"/>
      <c r="K51" s="7"/>
    </row>
    <row r="52" spans="1:11" s="8" customFormat="1" ht="33.75" x14ac:dyDescent="0.2">
      <c r="A52" s="33">
        <v>40</v>
      </c>
      <c r="B52" s="31" t="s">
        <v>100</v>
      </c>
      <c r="C52" s="34" t="s">
        <v>48</v>
      </c>
      <c r="D52" s="50">
        <v>450</v>
      </c>
      <c r="E52" s="52">
        <v>3.25</v>
      </c>
      <c r="F52" s="48"/>
      <c r="G52" s="35" t="str">
        <f t="shared" si="1"/>
        <v/>
      </c>
      <c r="H52" s="41"/>
      <c r="K52" s="7"/>
    </row>
    <row r="53" spans="1:11" s="8" customFormat="1" ht="22.5" x14ac:dyDescent="0.2">
      <c r="A53" s="33">
        <v>41</v>
      </c>
      <c r="B53" s="31" t="s">
        <v>61</v>
      </c>
      <c r="C53" s="34" t="s">
        <v>102</v>
      </c>
      <c r="D53" s="50">
        <v>805</v>
      </c>
      <c r="E53" s="52">
        <v>9.2899999999999991</v>
      </c>
      <c r="F53" s="48"/>
      <c r="G53" s="35" t="str">
        <f t="shared" si="1"/>
        <v/>
      </c>
      <c r="H53" s="41"/>
      <c r="K53" s="7"/>
    </row>
    <row r="54" spans="1:11" s="8" customFormat="1" ht="22.5" x14ac:dyDescent="0.2">
      <c r="A54" s="33">
        <v>42</v>
      </c>
      <c r="B54" s="31" t="s">
        <v>62</v>
      </c>
      <c r="C54" s="34" t="s">
        <v>48</v>
      </c>
      <c r="D54" s="50">
        <v>600</v>
      </c>
      <c r="E54" s="52">
        <v>1.47</v>
      </c>
      <c r="F54" s="48"/>
      <c r="G54" s="35" t="str">
        <f t="shared" si="1"/>
        <v/>
      </c>
      <c r="H54" s="41"/>
      <c r="K54" s="7"/>
    </row>
    <row r="55" spans="1:11" s="8" customFormat="1" ht="33.75" x14ac:dyDescent="0.2">
      <c r="A55" s="33">
        <v>43</v>
      </c>
      <c r="B55" s="31" t="s">
        <v>63</v>
      </c>
      <c r="C55" s="34" t="s">
        <v>48</v>
      </c>
      <c r="D55" s="50">
        <v>300</v>
      </c>
      <c r="E55" s="52">
        <v>3.05</v>
      </c>
      <c r="F55" s="48"/>
      <c r="G55" s="35" t="str">
        <f t="shared" si="1"/>
        <v/>
      </c>
      <c r="H55" s="41"/>
      <c r="K55" s="7"/>
    </row>
    <row r="56" spans="1:11" s="8" customFormat="1" ht="45" x14ac:dyDescent="0.2">
      <c r="A56" s="33">
        <v>44</v>
      </c>
      <c r="B56" s="31" t="s">
        <v>64</v>
      </c>
      <c r="C56" s="34" t="s">
        <v>48</v>
      </c>
      <c r="D56" s="50">
        <v>700</v>
      </c>
      <c r="E56" s="52">
        <v>4.49</v>
      </c>
      <c r="F56" s="48"/>
      <c r="G56" s="35" t="str">
        <f t="shared" si="1"/>
        <v/>
      </c>
      <c r="H56" s="41"/>
      <c r="K56" s="7"/>
    </row>
    <row r="57" spans="1:11" s="8" customFormat="1" ht="45" x14ac:dyDescent="0.2">
      <c r="A57" s="33">
        <v>45</v>
      </c>
      <c r="B57" s="31" t="s">
        <v>65</v>
      </c>
      <c r="C57" s="34" t="s">
        <v>48</v>
      </c>
      <c r="D57" s="50">
        <v>500</v>
      </c>
      <c r="E57" s="52">
        <v>3.93</v>
      </c>
      <c r="F57" s="48"/>
      <c r="G57" s="35" t="str">
        <f t="shared" si="1"/>
        <v/>
      </c>
      <c r="H57" s="41"/>
      <c r="K57" s="7"/>
    </row>
    <row r="58" spans="1:11" s="8" customFormat="1" ht="45" x14ac:dyDescent="0.2">
      <c r="A58" s="33">
        <v>46</v>
      </c>
      <c r="B58" s="31" t="s">
        <v>66</v>
      </c>
      <c r="C58" s="34" t="s">
        <v>48</v>
      </c>
      <c r="D58" s="50">
        <v>500</v>
      </c>
      <c r="E58" s="52">
        <v>3.98</v>
      </c>
      <c r="F58" s="48"/>
      <c r="G58" s="35" t="str">
        <f t="shared" si="1"/>
        <v/>
      </c>
      <c r="H58" s="41"/>
      <c r="K58" s="7"/>
    </row>
    <row r="59" spans="1:11" s="8" customFormat="1" ht="22.5" x14ac:dyDescent="0.2">
      <c r="A59" s="33">
        <v>47</v>
      </c>
      <c r="B59" s="31" t="s">
        <v>67</v>
      </c>
      <c r="C59" s="34" t="s">
        <v>48</v>
      </c>
      <c r="D59" s="50">
        <v>1150</v>
      </c>
      <c r="E59" s="52">
        <v>4.8600000000000003</v>
      </c>
      <c r="F59" s="48"/>
      <c r="G59" s="35" t="str">
        <f t="shared" si="1"/>
        <v/>
      </c>
      <c r="H59" s="41"/>
      <c r="K59" s="7"/>
    </row>
    <row r="60" spans="1:11" s="8" customFormat="1" ht="33.75" x14ac:dyDescent="0.2">
      <c r="A60" s="33">
        <v>48</v>
      </c>
      <c r="B60" s="31" t="s">
        <v>101</v>
      </c>
      <c r="C60" s="34" t="s">
        <v>48</v>
      </c>
      <c r="D60" s="50">
        <v>1000</v>
      </c>
      <c r="E60" s="52">
        <v>6.02</v>
      </c>
      <c r="F60" s="48"/>
      <c r="G60" s="35" t="str">
        <f t="shared" si="1"/>
        <v/>
      </c>
      <c r="H60" s="41"/>
      <c r="K60" s="7"/>
    </row>
    <row r="61" spans="1:11" s="8" customFormat="1" ht="22.5" x14ac:dyDescent="0.2">
      <c r="A61" s="33">
        <v>49</v>
      </c>
      <c r="B61" s="31" t="s">
        <v>68</v>
      </c>
      <c r="C61" s="34" t="s">
        <v>48</v>
      </c>
      <c r="D61" s="50">
        <v>400</v>
      </c>
      <c r="E61" s="52">
        <v>5.22</v>
      </c>
      <c r="F61" s="48"/>
      <c r="G61" s="35" t="str">
        <f t="shared" si="1"/>
        <v/>
      </c>
      <c r="H61" s="41"/>
      <c r="K61" s="7"/>
    </row>
    <row r="62" spans="1:11" s="8" customFormat="1" ht="33.75" x14ac:dyDescent="0.2">
      <c r="A62" s="33">
        <v>50</v>
      </c>
      <c r="B62" s="31" t="s">
        <v>69</v>
      </c>
      <c r="C62" s="34" t="s">
        <v>48</v>
      </c>
      <c r="D62" s="50">
        <v>60</v>
      </c>
      <c r="E62" s="52">
        <v>18.2</v>
      </c>
      <c r="F62" s="48"/>
      <c r="G62" s="35" t="str">
        <f t="shared" si="1"/>
        <v/>
      </c>
      <c r="H62" s="41"/>
      <c r="K62" s="7"/>
    </row>
    <row r="63" spans="1:11" s="8" customFormat="1" ht="22.5" x14ac:dyDescent="0.2">
      <c r="A63" s="33">
        <v>51</v>
      </c>
      <c r="B63" s="31" t="s">
        <v>70</v>
      </c>
      <c r="C63" s="34" t="s">
        <v>48</v>
      </c>
      <c r="D63" s="50">
        <v>400</v>
      </c>
      <c r="E63" s="52">
        <v>5.63</v>
      </c>
      <c r="F63" s="48"/>
      <c r="G63" s="35" t="str">
        <f>IF(F63="","",IF(ISTEXT(F63),"NC",F63*D63))</f>
        <v/>
      </c>
      <c r="H63" s="41"/>
      <c r="K63" s="7"/>
    </row>
    <row r="64" spans="1:11" s="27" customFormat="1" ht="9" x14ac:dyDescent="0.2">
      <c r="A64" s="37"/>
      <c r="E64" s="47"/>
      <c r="F64" s="67" t="s">
        <v>27</v>
      </c>
      <c r="G64" s="68"/>
      <c r="H64" s="42"/>
    </row>
    <row r="65" spans="1:8" ht="14.25" customHeight="1" x14ac:dyDescent="0.2">
      <c r="F65" s="69" t="str">
        <f>IF(SUM(G13:G63)=0,"",SUM(G13:G63))</f>
        <v/>
      </c>
      <c r="G65" s="70"/>
      <c r="H65" s="43"/>
    </row>
    <row r="66" spans="1:8" s="38" customFormat="1" ht="21" customHeight="1" x14ac:dyDescent="0.2">
      <c r="A66" s="60" t="str">
        <f>" - "&amp;Dados!B23</f>
        <v xml:space="preserve"> - O objeto do presente termo de referência será recebido em remessa parcelada pela Secretaria de acordo com a solicitação do responsável pelo contrato, com prazo não superior a 15 (quinze) dias úteis após recebimento da nota de empenho.</v>
      </c>
      <c r="B66" s="60"/>
      <c r="C66" s="60"/>
      <c r="D66" s="60"/>
      <c r="E66" s="60"/>
      <c r="F66" s="60"/>
      <c r="G66" s="60"/>
      <c r="H66" s="44"/>
    </row>
    <row r="67" spans="1:8" s="38" customFormat="1" ht="28.5" customHeight="1" x14ac:dyDescent="0.2">
      <c r="A67" s="60" t="str">
        <f>" - "&amp;Dados!B24</f>
        <v xml:space="preserve"> - Os materiais deverão ser entregues na sede da secretaria de Desenvolvimento Social, localizada na Rodovia RJ 148 34 und 02-depósito- Asa Sul- Sumidouro-RJ no horário das 09:00 às 16:00 horas. Sendo o frete, carga e descarga por conta do fornecedor até o local indicado.</v>
      </c>
      <c r="B67" s="60"/>
      <c r="C67" s="60"/>
      <c r="D67" s="60"/>
      <c r="E67" s="60"/>
      <c r="F67" s="60"/>
      <c r="G67" s="60"/>
      <c r="H67" s="44"/>
    </row>
    <row r="68" spans="1:8" s="38" customFormat="1" ht="21" customHeight="1" x14ac:dyDescent="0.2">
      <c r="A68" s="60" t="str">
        <f>" - "&amp;Dados!B25</f>
        <v xml:space="preserve"> - O pagamento do objeto de que trata o PREGÃO ELETRÔNICO 003/2023, será efetuado pela Tesouraria da Secretaria Municipal de Desenvolvimento Social de Sumidouro.</v>
      </c>
      <c r="B68" s="60"/>
      <c r="C68" s="60"/>
      <c r="D68" s="60"/>
      <c r="E68" s="60"/>
      <c r="F68" s="60"/>
      <c r="G68" s="60"/>
      <c r="H68" s="44"/>
    </row>
    <row r="69" spans="1:8" s="27" customFormat="1" ht="9" x14ac:dyDescent="0.2">
      <c r="A69" s="60" t="str">
        <f>" - "&amp;Dados!B26</f>
        <v xml:space="preserve"> - Proposta válida por 60 (sessenta) dias</v>
      </c>
      <c r="B69" s="60"/>
      <c r="C69" s="60"/>
      <c r="D69" s="60"/>
      <c r="E69" s="60"/>
      <c r="F69" s="60"/>
      <c r="G69" s="60"/>
      <c r="H69" s="42"/>
    </row>
    <row r="70" spans="1:8" ht="21" customHeight="1" x14ac:dyDescent="0.2">
      <c r="A70" s="60" t="str">
        <f>" - "&amp;Dados!B28</f>
        <v xml:space="preserve"> - A Licitante poderá apresentar prospecto, ficha técnica ou outros documentos com informações que permitam a melhor identificação e qualificação do(s) item(ns) licitado(s);</v>
      </c>
      <c r="B70" s="60"/>
      <c r="C70" s="60"/>
      <c r="D70" s="60"/>
      <c r="E70" s="60"/>
      <c r="F70" s="60"/>
      <c r="G70" s="60"/>
      <c r="H70" s="45"/>
    </row>
    <row r="71" spans="1:8" ht="21.75" customHeight="1" x14ac:dyDescent="0.2">
      <c r="A71" s="60" t="str">
        <f>" - "&amp;Dados!B29</f>
        <v xml:space="preserve"> - A proposta de preços ajustada ao lance final deverá conter o valor numérico dos preços unitários e totais, não podendo exceder o valor do lance final;</v>
      </c>
      <c r="B71" s="60"/>
      <c r="C71" s="60"/>
      <c r="D71" s="60"/>
      <c r="E71" s="60"/>
      <c r="F71" s="60"/>
      <c r="G71" s="60"/>
      <c r="H71" s="45"/>
    </row>
    <row r="72" spans="1:8" ht="21.75" customHeight="1" x14ac:dyDescent="0.2">
      <c r="A7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72" s="60"/>
      <c r="C72" s="60"/>
      <c r="D72" s="60"/>
      <c r="E72" s="60"/>
      <c r="F72" s="60"/>
      <c r="G72" s="60"/>
      <c r="H72" s="45"/>
    </row>
    <row r="73" spans="1:8" ht="21.75" customHeight="1" x14ac:dyDescent="0.2">
      <c r="A7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73" s="60"/>
      <c r="C73" s="60"/>
      <c r="D73" s="60"/>
      <c r="E73" s="60"/>
      <c r="F73" s="60"/>
      <c r="G73" s="60"/>
      <c r="H73" s="45"/>
    </row>
    <row r="74" spans="1:8" ht="21.75" customHeight="1" x14ac:dyDescent="0.2">
      <c r="A7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74" s="60"/>
      <c r="C74" s="60"/>
      <c r="D74" s="60"/>
      <c r="E74" s="60"/>
      <c r="F74" s="60"/>
      <c r="G74" s="60"/>
      <c r="H74" s="45"/>
    </row>
    <row r="75" spans="1:8" ht="21.75" customHeight="1" x14ac:dyDescent="0.2">
      <c r="A75" s="60" t="str">
        <f>" - "&amp;Dados!B33</f>
        <v xml:space="preserve"> - Declaramos que até a presente data inexistem fatos impeditivos a participação desta empresa ao presente certame licitatório, ciente da obrigatoriedade de declarar ocorrências posteriores;</v>
      </c>
      <c r="B75" s="60"/>
      <c r="C75" s="60"/>
      <c r="D75" s="60"/>
      <c r="E75" s="60"/>
      <c r="F75" s="60"/>
      <c r="G75" s="60"/>
      <c r="H75" s="45"/>
    </row>
    <row r="76" spans="1:8" ht="30" customHeight="1" x14ac:dyDescent="0.2">
      <c r="A7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76" s="60"/>
      <c r="C76" s="60"/>
      <c r="D76" s="60"/>
      <c r="E76" s="60"/>
      <c r="F76" s="60"/>
      <c r="G76" s="60"/>
    </row>
    <row r="77" spans="1:8" ht="25.5" customHeight="1" x14ac:dyDescent="0.2">
      <c r="A7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77" s="60"/>
      <c r="C77" s="60"/>
      <c r="D77" s="60"/>
      <c r="E77" s="60"/>
      <c r="F77" s="60"/>
      <c r="G77" s="60"/>
    </row>
  </sheetData>
  <autoFilter ref="A11:G77" xr:uid="{00000000-0009-0000-0000-000000000000}"/>
  <mergeCells count="23">
    <mergeCell ref="A66:G66"/>
    <mergeCell ref="A67:G67"/>
    <mergeCell ref="A68:G68"/>
    <mergeCell ref="B8:G8"/>
    <mergeCell ref="A69:G69"/>
    <mergeCell ref="B9:G9"/>
    <mergeCell ref="F64:G64"/>
    <mergeCell ref="F65:G65"/>
    <mergeCell ref="D10:G10"/>
    <mergeCell ref="C6:D6"/>
    <mergeCell ref="E6:F6"/>
    <mergeCell ref="A2:G2"/>
    <mergeCell ref="A3:G3"/>
    <mergeCell ref="A4:G4"/>
    <mergeCell ref="A5:G5"/>
    <mergeCell ref="A76:G76"/>
    <mergeCell ref="A77:G77"/>
    <mergeCell ref="A70:G70"/>
    <mergeCell ref="A71:G71"/>
    <mergeCell ref="A72:G72"/>
    <mergeCell ref="A73:G73"/>
    <mergeCell ref="A74:G74"/>
    <mergeCell ref="A75:G75"/>
  </mergeCells>
  <phoneticPr fontId="0" type="noConversion"/>
  <conditionalFormatting sqref="F64">
    <cfRule type="expression" dxfId="11" priority="1" stopIfTrue="1">
      <formula>IF($J64="Empate",IF(H64=1,TRUE(),FALSE()),FALSE())</formula>
    </cfRule>
    <cfRule type="expression" dxfId="10" priority="2" stopIfTrue="1">
      <formula>IF(H64="&gt;",FALSE(),IF(H64&gt;0,TRUE(),FALSE()))</formula>
    </cfRule>
    <cfRule type="expression" dxfId="9" priority="3" stopIfTrue="1">
      <formula>IF(H64="&gt;",TRUE(),FALSE())</formula>
    </cfRule>
  </conditionalFormatting>
  <conditionalFormatting sqref="F65">
    <cfRule type="expression" dxfId="8" priority="4" stopIfTrue="1">
      <formula>IF($J64="OK",IF(H64=1,TRUE(),FALSE()),FALSE())</formula>
    </cfRule>
    <cfRule type="expression" dxfId="7" priority="5" stopIfTrue="1">
      <formula>IF($J64="Empate",IF(H64=1,TRUE(),FALSE()),FALSE())</formula>
    </cfRule>
    <cfRule type="expression" dxfId="6" priority="6" stopIfTrue="1">
      <formula>IF($J64="Empate",IF(H64=2,TRUE(),FALSE()),FALSE())</formula>
    </cfRule>
  </conditionalFormatting>
  <conditionalFormatting sqref="F13:F63">
    <cfRule type="cellIs" dxfId="5" priority="11" stopIfTrue="1" operator="equal">
      <formula>""</formula>
    </cfRule>
  </conditionalFormatting>
  <conditionalFormatting sqref="D13:D6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6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6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3" sqref="B3"/>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104</v>
      </c>
      <c r="E1" s="4"/>
      <c r="F1" s="4"/>
      <c r="G1" s="4"/>
    </row>
    <row r="2" spans="1:7" x14ac:dyDescent="0.2">
      <c r="A2" s="16" t="s">
        <v>10</v>
      </c>
      <c r="B2" s="5" t="s">
        <v>109</v>
      </c>
      <c r="E2" s="4"/>
      <c r="F2" s="4"/>
      <c r="G2" s="4"/>
    </row>
    <row r="3" spans="1:7" x14ac:dyDescent="0.2">
      <c r="A3" s="16" t="s">
        <v>11</v>
      </c>
      <c r="B3" s="5" t="s">
        <v>111</v>
      </c>
      <c r="C3" s="5"/>
      <c r="E3" s="56"/>
      <c r="F3" s="4"/>
      <c r="G3" s="4"/>
    </row>
    <row r="4" spans="1:7" x14ac:dyDescent="0.2">
      <c r="A4" s="16" t="s">
        <v>12</v>
      </c>
      <c r="B4" s="5" t="s">
        <v>110</v>
      </c>
      <c r="C4" s="5"/>
      <c r="E4" s="56"/>
      <c r="F4" s="4"/>
      <c r="G4" s="4"/>
    </row>
    <row r="5" spans="1:7" x14ac:dyDescent="0.2">
      <c r="A5" s="16" t="s">
        <v>13</v>
      </c>
      <c r="B5" s="5" t="s">
        <v>105</v>
      </c>
      <c r="C5" s="5"/>
      <c r="E5" s="56"/>
      <c r="F5" s="4"/>
      <c r="G5" s="4"/>
    </row>
    <row r="6" spans="1:7" x14ac:dyDescent="0.2">
      <c r="A6" s="16" t="s">
        <v>31</v>
      </c>
      <c r="B6" s="12" t="s">
        <v>106</v>
      </c>
      <c r="C6" s="5"/>
      <c r="E6" s="56"/>
      <c r="F6" s="4"/>
      <c r="G6" s="4"/>
    </row>
    <row r="7" spans="1:7" x14ac:dyDescent="0.2">
      <c r="A7" s="16" t="s">
        <v>14</v>
      </c>
      <c r="B7" s="5" t="s">
        <v>30</v>
      </c>
      <c r="C7" s="5"/>
      <c r="E7" s="56"/>
      <c r="F7" s="4"/>
      <c r="G7" s="4"/>
    </row>
    <row r="8" spans="1:7" x14ac:dyDescent="0.2">
      <c r="A8" s="25" t="s">
        <v>23</v>
      </c>
      <c r="B8" s="49">
        <v>122788.07</v>
      </c>
      <c r="C8" s="5"/>
      <c r="E8" s="56"/>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8" t="s">
        <v>33</v>
      </c>
      <c r="E14" s="4"/>
      <c r="F14" s="4"/>
      <c r="G14" s="4"/>
    </row>
    <row r="15" spans="1:7" x14ac:dyDescent="0.2">
      <c r="A15" s="58" t="s">
        <v>34</v>
      </c>
      <c r="E15" s="4"/>
      <c r="F15" s="4"/>
      <c r="G15" s="4"/>
    </row>
    <row r="16" spans="1:7" x14ac:dyDescent="0.2">
      <c r="A16" s="58" t="s">
        <v>35</v>
      </c>
      <c r="B16" s="24"/>
      <c r="E16" s="24"/>
      <c r="F16" s="4"/>
      <c r="G16" s="4"/>
    </row>
    <row r="17" spans="1:256" s="23" customFormat="1" x14ac:dyDescent="0.2">
      <c r="A17" s="22" t="s">
        <v>21</v>
      </c>
      <c r="B17" s="59" t="s">
        <v>71</v>
      </c>
      <c r="C17" s="24" t="s">
        <v>72</v>
      </c>
      <c r="D17" s="24" t="s">
        <v>73</v>
      </c>
      <c r="E17" s="57" t="s">
        <v>103</v>
      </c>
      <c r="F17" s="24"/>
      <c r="G17" s="24"/>
      <c r="H17" s="24"/>
      <c r="I17" s="24"/>
      <c r="J17" s="24"/>
      <c r="K17" s="24"/>
      <c r="L17" s="24"/>
      <c r="M17" s="24"/>
    </row>
    <row r="18" spans="1:256" s="23" customFormat="1" x14ac:dyDescent="0.2">
      <c r="A18" s="22" t="s">
        <v>22</v>
      </c>
      <c r="B18" s="57"/>
      <c r="C18" s="12"/>
      <c r="D18" s="12"/>
      <c r="E18" s="12"/>
      <c r="F18" s="12"/>
      <c r="G18" s="12"/>
      <c r="H18" s="24"/>
      <c r="I18" s="24"/>
      <c r="J18" s="24"/>
      <c r="K18" s="24"/>
      <c r="L18" s="24"/>
      <c r="M18" s="24"/>
      <c r="IV18" s="24"/>
    </row>
    <row r="19" spans="1:256" x14ac:dyDescent="0.2">
      <c r="B19" s="24"/>
      <c r="E19" s="4"/>
      <c r="F19" s="24"/>
      <c r="G19" s="24"/>
    </row>
    <row r="20" spans="1:256" x14ac:dyDescent="0.2">
      <c r="B20" s="24"/>
      <c r="E20" s="54"/>
      <c r="F20" s="24"/>
      <c r="G20" s="24"/>
    </row>
    <row r="21" spans="1:256" x14ac:dyDescent="0.2">
      <c r="E21" s="54"/>
      <c r="F21" s="54"/>
      <c r="G21" s="54"/>
    </row>
    <row r="22" spans="1:256" x14ac:dyDescent="0.2">
      <c r="E22" s="54"/>
      <c r="F22" s="54"/>
      <c r="G22" s="54"/>
    </row>
    <row r="23" spans="1:256" ht="63.75" x14ac:dyDescent="0.2">
      <c r="A23" s="20" t="s">
        <v>15</v>
      </c>
      <c r="B23" s="21" t="s">
        <v>74</v>
      </c>
      <c r="E23" s="4"/>
      <c r="F23" s="4"/>
      <c r="G23" s="54"/>
    </row>
    <row r="24" spans="1:256" ht="63.75" x14ac:dyDescent="0.2">
      <c r="A24" s="20" t="s">
        <v>16</v>
      </c>
      <c r="B24" s="21" t="s">
        <v>75</v>
      </c>
      <c r="E24" s="4"/>
      <c r="F24" s="4"/>
      <c r="G24" s="54"/>
    </row>
    <row r="25" spans="1:256" ht="51" x14ac:dyDescent="0.2">
      <c r="A25" s="20" t="s">
        <v>17</v>
      </c>
      <c r="B25" s="12" t="s">
        <v>107</v>
      </c>
      <c r="C25" s="9"/>
      <c r="E25" s="4"/>
      <c r="F25" s="4"/>
      <c r="G25" s="54"/>
    </row>
    <row r="26" spans="1:256" ht="25.5" x14ac:dyDescent="0.2">
      <c r="A26" s="20" t="s">
        <v>18</v>
      </c>
      <c r="B26" s="21" t="s">
        <v>28</v>
      </c>
      <c r="E26" s="4"/>
      <c r="F26" s="4"/>
      <c r="G26" s="54"/>
    </row>
    <row r="27" spans="1:256" x14ac:dyDescent="0.2">
      <c r="A27" s="20" t="s">
        <v>32</v>
      </c>
      <c r="B27" s="55" t="s">
        <v>108</v>
      </c>
      <c r="G27" s="54"/>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2023-01-10T18:54:52Z</cp:lastPrinted>
  <dcterms:created xsi:type="dcterms:W3CDTF">2006-04-18T17:38:46Z</dcterms:created>
  <dcterms:modified xsi:type="dcterms:W3CDTF">2023-01-13T14:21:47Z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