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EstaPasta_de_trabalho"/>
  <mc:AlternateContent xmlns:mc="http://schemas.openxmlformats.org/markup-compatibility/2006">
    <mc:Choice Requires="x15">
      <x15ac:absPath xmlns:x15ac="http://schemas.microsoft.com/office/spreadsheetml/2010/11/ac" url="D:\licitacoes\2023\Pregão Eletronico\Pregão Eletrônico 115-23 - Aquisição Eletrodomestucis, Eletronicos, Equipamentos e Brinquedos - SMDS\"/>
    </mc:Choice>
  </mc:AlternateContent>
  <xr:revisionPtr revIDLastSave="0" documentId="13_ncr:1_{288E51B7-6BBD-40CF-8523-E43D802DCD9D}" xr6:coauthVersionLast="46" xr6:coauthVersionMax="47" xr10:uidLastSave="{00000000-0000-0000-0000-000000000000}"/>
  <bookViews>
    <workbookView xWindow="-120" yWindow="-120" windowWidth="29040" windowHeight="15840" xr2:uid="{00000000-000D-0000-FFFF-FFFF00000000}"/>
  </bookViews>
  <sheets>
    <sheet name="Quadro de Preços" sheetId="1" r:id="rId1"/>
    <sheet name="Dados" sheetId="2" r:id="rId2"/>
  </sheets>
  <definedNames>
    <definedName name="_xlnm._FilterDatabase" localSheetId="0" hidden="1">'Quadro de Preços'!$A$11:$G$68</definedName>
    <definedName name="_GoBack" localSheetId="1">Dados!$B$3</definedName>
    <definedName name="_Hlk127178289" localSheetId="1">Dados!$B$3</definedName>
    <definedName name="_Hlk94602424" localSheetId="1">Dados!$B$23</definedName>
    <definedName name="_Hlk94602431" localSheetId="1">Dados!$B$24</definedName>
    <definedName name="_xlnm.Print_Titles" localSheetId="0">'Quadro de Preços'!$1:$12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 i="1" l="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A62" i="1" l="1"/>
  <c r="A63" i="1"/>
  <c r="A64" i="1"/>
  <c r="A65" i="1"/>
  <c r="A66" i="1"/>
  <c r="A67" i="1"/>
  <c r="A68" i="1"/>
  <c r="A61" i="1"/>
  <c r="E6" i="1"/>
  <c r="G13" i="1"/>
  <c r="A4" i="1"/>
  <c r="A59" i="1"/>
  <c r="A60" i="1"/>
  <c r="A58" i="1"/>
  <c r="A57" i="1"/>
  <c r="A6" i="1"/>
  <c r="A5" i="1"/>
  <c r="A3" i="1"/>
  <c r="F56" i="1" l="1"/>
</calcChain>
</file>

<file path=xl/sharedStrings.xml><?xml version="1.0" encoding="utf-8"?>
<sst xmlns="http://schemas.openxmlformats.org/spreadsheetml/2006/main" count="147" uniqueCount="102">
  <si>
    <t>Firma:</t>
  </si>
  <si>
    <t>End:</t>
  </si>
  <si>
    <t>CNPJ:</t>
  </si>
  <si>
    <t>ITEM</t>
  </si>
  <si>
    <t>DESCRIÇÃO</t>
  </si>
  <si>
    <t>UND</t>
  </si>
  <si>
    <t>QUANT</t>
  </si>
  <si>
    <t xml:space="preserve">Valor Total </t>
  </si>
  <si>
    <t>IE:</t>
  </si>
  <si>
    <t>Licitação:</t>
  </si>
  <si>
    <t>Processo:</t>
  </si>
  <si>
    <t>Objeto:</t>
  </si>
  <si>
    <t>Abertura:</t>
  </si>
  <si>
    <t>Homologação:</t>
  </si>
  <si>
    <t>Tipo:</t>
  </si>
  <si>
    <t>Entrega:</t>
  </si>
  <si>
    <t>Local Entrega:</t>
  </si>
  <si>
    <t>Condições  de Pagamento:</t>
  </si>
  <si>
    <t>Validade da Proposta:</t>
  </si>
  <si>
    <t>ANEXO I - QUADRO DE PROPOSTAS</t>
  </si>
  <si>
    <t>Telefone:</t>
  </si>
  <si>
    <t>Setores:</t>
  </si>
  <si>
    <t>Dotação:</t>
  </si>
  <si>
    <t>Total Est.:</t>
  </si>
  <si>
    <t>Endereço:</t>
  </si>
  <si>
    <t>Valor Estimado</t>
  </si>
  <si>
    <t>Valor Proposto</t>
  </si>
  <si>
    <t>Valor Global:</t>
  </si>
  <si>
    <t>Proposta válida por 60 (sessenta) dias</t>
  </si>
  <si>
    <t>VALOR ESTIMADO:</t>
  </si>
  <si>
    <t>MENOR PREÇO POR ITEM</t>
  </si>
  <si>
    <t>Publicação:</t>
  </si>
  <si>
    <t>Prazo:</t>
  </si>
  <si>
    <t>Representante:</t>
  </si>
  <si>
    <t>CPF:</t>
  </si>
  <si>
    <t>Enquadramento:</t>
  </si>
  <si>
    <t>A Licitante poderá apresentar prospecto, ficha técnica ou outros documentos com informações que permitam a melhor identificação e qualificação do(s) item(ns) licitado(s);</t>
  </si>
  <si>
    <t>A proposta de preços ajustada ao lance final deverá conter o valor numérico dos preços unitários e totais, não podendo exceder o valor do lance final;</t>
  </si>
  <si>
    <t>Quando da atualização da proposta de preço, o licitante deverá atualizar observando os valores unitários e globais os quais deverão ser menores ou iguais aos valores máximos/referência expressos no Anexo II - termo de referência;</t>
  </si>
  <si>
    <t>O preço proposto deve compreender todas as despesas concernentes ao fornecimento do (s) material (is), bem como Impostos, Tributos, Frete, Contratação de Pessoal, entre outros, que deverão correr totalmente por conta da Empresa vencedora;</t>
  </si>
  <si>
    <t>Declaramos para todos os efeitos legais que, ao apresentar esta proposta, com os preços e prazos acima indicados, estamos de pleno acordo com as condições gerais e especiais estabelecidas para esta licitação, as quais nos submetemos incondicional e integralmente;</t>
  </si>
  <si>
    <t>Declaramos que até a presente data inexistem fatos impeditivos a participação desta empresa ao presente certame licitatório, ciente da obrigatoriedade de declarar ocorrências posteriores;</t>
  </si>
  <si>
    <t>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t>
  </si>
  <si>
    <t>Declaramos, ainda, sob as penas da lei, que não estamos cumprindo pena de inidoneidade para licitar e contratar com a Administração Pública, em qualquer de suas esferas Federal, Estadual e Municipal, inclusive no Distrito Federal, conforme art. 97 da Lei nº. 8.666/93.</t>
  </si>
  <si>
    <t>Homologação: __/__/2023</t>
  </si>
  <si>
    <t>Previsão Publicação: __/__/2023</t>
  </si>
  <si>
    <t>A administração rejeitará, no todo ou em parte, o fornecimento executado em desacordo com os termos do Edital e seus anexos.</t>
  </si>
  <si>
    <t>UNID</t>
  </si>
  <si>
    <t>Prazo do contrato: A contar de sua assinatura com vigência até 31/12/2023.</t>
  </si>
  <si>
    <t>Sec. Desenvolvimento Social - CRAS</t>
  </si>
  <si>
    <t>Sec. Desenvolvimento Social - Abrigo</t>
  </si>
  <si>
    <t>Aparelho de Ar Condicionado Split Dual Inverter Voice 12.000 BTU/h Frio, 220v</t>
  </si>
  <si>
    <t>Aparelho de Ar Condicionado Split, Hiwall, 9.000 BTUs, Frio, Inverter, 220v</t>
  </si>
  <si>
    <t xml:space="preserve">Aparelho Telefônico, Telefone s/ fio identificador de chamadas </t>
  </si>
  <si>
    <t>Armário Alto De Escritório Com 2 Portas em Mdp; Dimensões:; Altura:160cm; Largura:80cm; Profundidade: 42 cm</t>
  </si>
  <si>
    <t>Armário de Cozinha Compacta com 12 Portas, 1 Gaveta.Dimensões: Altura 175 cm; Largura 180 cm; Profundidade 38 cm</t>
  </si>
  <si>
    <t xml:space="preserve">Arquivo de Aço 4 Gavetas Cinza </t>
  </si>
  <si>
    <t>Banco de Jardim com Encosto 1,50 m Madeira Plástica Ipê</t>
  </si>
  <si>
    <t>Bebedouro De Agua Coluna 20 Litros, Sistema de refrigeração por compressor, 2 torneiras, Branco, 127v</t>
  </si>
  <si>
    <t>Cadeira de Escritório Secretária Giratória Couro Preta</t>
  </si>
  <si>
    <t>Cadeira giratória com regularem de altura a gás</t>
  </si>
  <si>
    <t>Cadeira Longarina PLÁSTICA 03 Lugares</t>
  </si>
  <si>
    <t>Cadeira Secretária Pé Palito Preto</t>
  </si>
  <si>
    <t>Cadeira Veicular Infantil Cadeira infantil para carro de 15-36 kg</t>
  </si>
  <si>
    <t>Cafeteira Elétrica 20 xícaras 110v</t>
  </si>
  <si>
    <t>Caixa Acústica com Bluetooth, Rádio FM, Entrada Microfone e USB - 1800W</t>
  </si>
  <si>
    <t>Computador Completo com Processador de no mínimo 8 núcleos e 16 Threads,  Frequência mínimo de 2.5 ghz e cache mínimo de 16 mb, Disco SSD mínimo de 512 GB, memória RAM 16 GB DDR4, monitor Led de 19.5", teclado, mouse e caixas de som</t>
  </si>
  <si>
    <t>Conjunto de Sofá com 2 e 3 lugares</t>
  </si>
  <si>
    <t>Fogão De Piso 4 Bocas Mesa de Vidro</t>
  </si>
  <si>
    <t>Freezer Horizontal 2 Portas Branco Capacidade mínima 534L</t>
  </si>
  <si>
    <t>Impressora Multifuncional, copiadora, digitalizadora, WIFI DIRECT, Colorida,USB, Tanque de tinta</t>
  </si>
  <si>
    <t>Kit brinquedoteca com mesinha infantil fabricada em resina medindo 80x80, tatames coloridos 100x100 com 4 unidades, banco infantil, escorregador médio 3 degraus, cercadinho infantil 4 peças, gangorra cavalinho.</t>
  </si>
  <si>
    <t>Lavadora de Alta Pressão mínimo de 1500 psi, 1400 W com jato de água 127v</t>
  </si>
  <si>
    <t>Lavadora de Roupas 15kg, 127v</t>
  </si>
  <si>
    <t>Liquidificador Turbo Inox 1200W com 12 Velocidades, copo acrílico de 3 litros de capacidade, base antiderrapante</t>
  </si>
  <si>
    <t>Mesa com 8 Cadeiras de Madeira Maciça 250x100</t>
  </si>
  <si>
    <t>Mesa de Jogos Kit de Jogos completos Com Pebolim, Sinuca e Ping-Pong</t>
  </si>
  <si>
    <t>Mesa escritório 3 gavetas; Altura 75 cm; Largura 136,5 cm; Profundidade 45 cm</t>
  </si>
  <si>
    <t>Mesa Madeira Maciça de 6 Lugares com cadeiras; Dimensão: 180cm X 100cm</t>
  </si>
  <si>
    <t>Mesa Para Escritório Reta Com 2 Gavetas 1,20 X 60 Pés Em Aço Preto/Cinza</t>
  </si>
  <si>
    <t>Microfone s/ Fio Duplo, Modulação FM, Resposta de Frequência 40Hz~20kHz, Sistema de Transmissão VHF,  Conector de Saída 1/4", Cápsula Dinâmica Unidirecional, Led Indicador de AF e RF no Painel, Controle de Volume Individual</t>
  </si>
  <si>
    <t>Multifuncional EcoTank Tanque de Tinta Colorida, Wi-Fi Direct, USB, Bivolt</t>
  </si>
  <si>
    <t xml:space="preserve">Nobreak 600VA, no mínimo 4 tomadas, 127v </t>
  </si>
  <si>
    <t>Notebook Processador de no mínimo 02 nucleos e 04 threads, Frequência mínimo de 3.0 ghz e cache mínimo de 6 mb, Tela Full HD 15.6”, Disco SSD Mínimo de 256 GB, Memória Ram mínimo de 8 gb DDR4</t>
  </si>
  <si>
    <t>Notebook Processador de no mínimo 04 núcleos e 08 threads, Frequência mínimo de 2.80 ghz e cache mínimo de 12 mb, Tela Full HD 15.6”, Disco SSD Mínimo de 256 GB, Memória Ram mínimo de 8 gb DDR4</t>
  </si>
  <si>
    <t>Projetor Multimídia Projetor XGA, 3400 Lumens, HDMI, Branco, Bivolt</t>
  </si>
  <si>
    <t>Purificador/Refrigerador de Água, Purificador de Água Bivolt - Branco</t>
  </si>
  <si>
    <t>Quadro aviso 60x40 cortiça moldura alumínio</t>
  </si>
  <si>
    <t xml:space="preserve">Refrigerador duplex frost free Mínimo de 400 Litros 127V </t>
  </si>
  <si>
    <t>Smartphone (telefone) 128 GB, memória RAM 4GB, tela 6,4”, Octacore, bateria 5000mAh</t>
  </si>
  <si>
    <t>Ventilador de Coluna Turbo 50cm, 8 pás, 150W, 127v</t>
  </si>
  <si>
    <t xml:space="preserve">Armário escritório de aço, 3 prateleiras, 2 portas de abrir; Altura 170 cm; Largura 75 cm, Profundidade 32 cm </t>
  </si>
  <si>
    <t>Gaveteiro arquivo 4 gavetas para pastas suspensas Altura 137 cm; Largura 45.5 cm, Profundidade 43 cm</t>
  </si>
  <si>
    <t>PREGÃO ELETRÔNICO Nº 115/2023</t>
  </si>
  <si>
    <t>PROCESSO ADMINISTRATIVO N° 1756/2023 de 17/05/2023</t>
  </si>
  <si>
    <t>AQUISIÇÃO ELETRODOMÉSTICOS, ELETRÔNICOS, EQUIPAMENTOS INFORMÁTICA E BRINQUEDOS</t>
  </si>
  <si>
    <t>Sec. Desenvolvimento Social - CREAS</t>
  </si>
  <si>
    <t>N.º 1901.0824400331.040-4490.52.00-16690002</t>
  </si>
  <si>
    <t>Nº 1901.0824400331.040-4490.52.00-16690002</t>
  </si>
  <si>
    <t>Os materiais e equipamentos deverão ser entregues conforme as quantidades totais adjudicadas a cada licitante, de acordo com o Edital, em até 30 (trinta) dias após o recebimento da Nota de Empenho, sob pena de sujeitar-se as sanções legalmente previstas.</t>
  </si>
  <si>
    <t>O pagamento do objeto de que trata o PREGÃO ELETRÔNICO 115/2023, será efetuado pela Tesouraria da Secretaria Municipal de Desenvolvimento Social de Sumidouro.</t>
  </si>
  <si>
    <t>Abertura das Propostas: 13/09/2023, às 10:00hs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</si>
</sst>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quot;R$ &quot;* #,##0.00_);_(&quot;R$ &quot;* \(#,##0.00\);_(&quot;R$ &quot;* &quot;-&quot;??_);_(@_)"/>
    <numFmt numFmtId="165" formatCode="_(* #,##0.00_);_(* \(#,##0.00\);_(* &quot;-&quot;??_);_(@_)"/>
    <numFmt numFmtId="166" formatCode="_(&quot;R$&quot;* #,##0.00_);_(&quot;R$&quot;* \(#,##0.00\);_(&quot;R$&quot;* &quot;-&quot;??_);_(@_)"/>
    <numFmt numFmtId="167" formatCode="#,#00"/>
    <numFmt numFmtId="168" formatCode="00"/>
    <numFmt numFmtId="169" formatCode="#,##0.00#"/>
    <numFmt numFmtId="170" formatCode="0.00#"/>
  </numFmts>
  <fonts count="17" x14ac:knownFonts="1">
    <font>
      <sz val="10"/>
      <name val="Arial"/>
    </font>
    <font>
      <sz val="10"/>
      <name val="Arial"/>
      <family val="2"/>
    </font>
    <font>
      <sz val="10"/>
      <name val="Arial"/>
      <family val="2"/>
    </font>
    <font>
      <b/>
      <sz val="10"/>
      <name val="Arial"/>
      <family val="2"/>
    </font>
    <font>
      <b/>
      <sz val="14"/>
      <name val="Arial"/>
      <family val="2"/>
    </font>
    <font>
      <b/>
      <sz val="11"/>
      <name val="Arial"/>
      <family val="2"/>
    </font>
    <font>
      <b/>
      <sz val="6"/>
      <name val="Arial"/>
      <family val="2"/>
    </font>
    <font>
      <sz val="8"/>
      <name val="Arial"/>
      <family val="2"/>
    </font>
    <font>
      <b/>
      <sz val="8"/>
      <name val="Arial"/>
      <family val="2"/>
    </font>
    <font>
      <b/>
      <sz val="7"/>
      <name val="Arial"/>
      <family val="2"/>
    </font>
    <font>
      <sz val="7"/>
      <name val="Arial"/>
      <family val="2"/>
    </font>
    <font>
      <sz val="8"/>
      <color indexed="8"/>
      <name val="Arial"/>
      <family val="2"/>
    </font>
    <font>
      <sz val="7"/>
      <color indexed="9"/>
      <name val="Arial"/>
      <family val="2"/>
    </font>
    <font>
      <u/>
      <sz val="10"/>
      <color indexed="9"/>
      <name val="Arial"/>
      <family val="2"/>
    </font>
    <font>
      <sz val="10"/>
      <color indexed="9"/>
      <name val="Arial"/>
      <family val="2"/>
    </font>
    <font>
      <b/>
      <u/>
      <sz val="9"/>
      <name val="Arial"/>
      <family val="2"/>
    </font>
    <font>
      <b/>
      <sz val="9"/>
      <name val="Arial"/>
      <family val="2"/>
    </font>
  </fonts>
  <fills count="9">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40"/>
        <bgColor indexed="64"/>
      </patternFill>
    </fill>
    <fill>
      <patternFill patternType="solid">
        <fgColor indexed="22"/>
        <bgColor indexed="64"/>
      </patternFill>
    </fill>
    <fill>
      <patternFill patternType="solid">
        <fgColor indexed="27"/>
        <bgColor indexed="42"/>
      </patternFill>
    </fill>
  </fills>
  <borders count="11">
    <border>
      <left/>
      <right/>
      <top/>
      <bottom/>
      <diagonal/>
    </border>
    <border>
      <left style="thin">
        <color indexed="64"/>
      </left>
      <right style="thin">
        <color indexed="64"/>
      </right>
      <top style="thin">
        <color indexed="64"/>
      </top>
      <bottom style="thin">
        <color indexed="64"/>
      </bottom>
      <diagonal/>
    </border>
    <border>
      <left style="hair">
        <color indexed="23"/>
      </left>
      <right style="hair">
        <color indexed="23"/>
      </right>
      <top style="hair">
        <color indexed="23"/>
      </top>
      <bottom style="hair">
        <color indexed="23"/>
      </bottom>
      <diagonal/>
    </border>
    <border>
      <left/>
      <right/>
      <top/>
      <bottom style="hair">
        <color indexed="23"/>
      </bottom>
      <diagonal/>
    </border>
    <border>
      <left style="thin">
        <color indexed="8"/>
      </left>
      <right style="thin">
        <color indexed="8"/>
      </right>
      <top style="thin">
        <color indexed="8"/>
      </top>
      <bottom style="thin">
        <color indexed="8"/>
      </bottom>
      <diagonal/>
    </border>
    <border>
      <left/>
      <right/>
      <top style="hair">
        <color indexed="23"/>
      </top>
      <bottom style="hair">
        <color indexed="23"/>
      </bottom>
      <diagonal/>
    </border>
    <border>
      <left style="hair">
        <color indexed="23"/>
      </left>
      <right/>
      <top style="hair">
        <color indexed="23"/>
      </top>
      <bottom/>
      <diagonal/>
    </border>
    <border>
      <left/>
      <right style="hair">
        <color indexed="23"/>
      </right>
      <top style="hair">
        <color indexed="23"/>
      </top>
      <bottom/>
      <diagonal/>
    </border>
    <border>
      <left style="hair">
        <color indexed="23"/>
      </left>
      <right/>
      <top/>
      <bottom style="hair">
        <color indexed="23"/>
      </bottom>
      <diagonal/>
    </border>
    <border>
      <left/>
      <right style="hair">
        <color indexed="23"/>
      </right>
      <top/>
      <bottom style="hair">
        <color indexed="23"/>
      </bottom>
      <diagonal/>
    </border>
    <border>
      <left/>
      <right/>
      <top style="hair">
        <color indexed="23"/>
      </top>
      <bottom style="hair">
        <color indexed="55"/>
      </bottom>
      <diagonal/>
    </border>
  </borders>
  <cellStyleXfs count="3">
    <xf numFmtId="0" fontId="0" fillId="0" borderId="0"/>
    <xf numFmtId="166" fontId="1" fillId="0" borderId="0" applyFont="0" applyFill="0" applyBorder="0" applyAlignment="0" applyProtection="0"/>
    <xf numFmtId="165" fontId="1" fillId="0" borderId="0" applyFont="0" applyFill="0" applyBorder="0" applyAlignment="0" applyProtection="0"/>
  </cellStyleXfs>
  <cellXfs count="73">
    <xf numFmtId="0" fontId="0" fillId="0" borderId="0" xfId="0"/>
    <xf numFmtId="0" fontId="2" fillId="0" borderId="0" xfId="0" applyFont="1" applyAlignment="1" applyProtection="1">
      <alignment horizontal="center" vertical="center" wrapText="1"/>
      <protection hidden="1"/>
    </xf>
    <xf numFmtId="0" fontId="2" fillId="0" borderId="0" xfId="0" applyFont="1" applyAlignment="1" applyProtection="1">
      <alignment vertical="center" wrapText="1"/>
      <protection hidden="1"/>
    </xf>
    <xf numFmtId="0" fontId="3" fillId="0" borderId="0" xfId="0" applyFont="1" applyAlignment="1" applyProtection="1">
      <alignment horizontal="left" vertical="center"/>
      <protection hidden="1"/>
    </xf>
    <xf numFmtId="0" fontId="0" fillId="0" borderId="0" xfId="0" applyAlignment="1">
      <alignment horizontal="center"/>
    </xf>
    <xf numFmtId="0" fontId="2" fillId="0" borderId="0" xfId="0" applyFont="1"/>
    <xf numFmtId="0" fontId="5" fillId="0" borderId="0" xfId="0" applyFont="1" applyAlignment="1" applyProtection="1">
      <alignment vertical="center"/>
      <protection hidden="1"/>
    </xf>
    <xf numFmtId="4" fontId="7" fillId="0" borderId="0" xfId="0" applyNumberFormat="1" applyFont="1" applyAlignment="1" applyProtection="1">
      <alignment vertical="center" wrapText="1"/>
      <protection hidden="1"/>
    </xf>
    <xf numFmtId="0" fontId="7" fillId="0" borderId="0" xfId="0" applyFont="1" applyAlignment="1" applyProtection="1">
      <alignment vertical="center" wrapText="1"/>
      <protection hidden="1"/>
    </xf>
    <xf numFmtId="49" fontId="0" fillId="0" borderId="0" xfId="0" applyNumberFormat="1"/>
    <xf numFmtId="170" fontId="5" fillId="0" borderId="0" xfId="0" applyNumberFormat="1" applyFont="1" applyAlignment="1" applyProtection="1">
      <alignment vertical="center"/>
      <protection hidden="1"/>
    </xf>
    <xf numFmtId="170" fontId="2" fillId="0" borderId="0" xfId="2" applyNumberFormat="1" applyFont="1" applyBorder="1" applyAlignment="1" applyProtection="1">
      <alignment horizontal="center" vertical="center" wrapText="1"/>
      <protection hidden="1"/>
    </xf>
    <xf numFmtId="0" fontId="2" fillId="0" borderId="0" xfId="0" applyFont="1" applyAlignment="1">
      <alignment wrapText="1"/>
    </xf>
    <xf numFmtId="169" fontId="2" fillId="0" borderId="0" xfId="0" applyNumberFormat="1" applyFont="1" applyAlignment="1" applyProtection="1">
      <alignment horizontal="center" vertical="center" wrapText="1"/>
      <protection hidden="1"/>
    </xf>
    <xf numFmtId="169" fontId="5" fillId="0" borderId="0" xfId="0" applyNumberFormat="1" applyFont="1" applyAlignment="1" applyProtection="1">
      <alignment vertical="center"/>
      <protection hidden="1"/>
    </xf>
    <xf numFmtId="0" fontId="6" fillId="0" borderId="0" xfId="0" applyFont="1" applyAlignment="1" applyProtection="1">
      <alignment horizontal="right"/>
      <protection hidden="1"/>
    </xf>
    <xf numFmtId="0" fontId="0" fillId="2" borderId="1" xfId="0" applyFill="1" applyBorder="1"/>
    <xf numFmtId="0" fontId="0" fillId="3" borderId="1" xfId="0" applyFill="1" applyBorder="1" applyAlignment="1">
      <alignment vertical="center" wrapText="1"/>
    </xf>
    <xf numFmtId="0" fontId="0" fillId="3" borderId="1" xfId="0" applyFill="1" applyBorder="1"/>
    <xf numFmtId="49" fontId="0" fillId="3" borderId="1" xfId="0" applyNumberFormat="1" applyFill="1" applyBorder="1"/>
    <xf numFmtId="0" fontId="0" fillId="4" borderId="1" xfId="0" applyFill="1" applyBorder="1" applyAlignment="1">
      <alignment vertical="center" wrapText="1"/>
    </xf>
    <xf numFmtId="0" fontId="0" fillId="0" borderId="0" xfId="0" applyAlignment="1">
      <alignment wrapText="1"/>
    </xf>
    <xf numFmtId="0" fontId="0" fillId="5" borderId="1" xfId="0" applyFill="1" applyBorder="1" applyAlignment="1">
      <alignment vertical="center"/>
    </xf>
    <xf numFmtId="0" fontId="0" fillId="0" borderId="0" xfId="0" applyAlignment="1">
      <alignment vertical="center"/>
    </xf>
    <xf numFmtId="0" fontId="1" fillId="0" borderId="0" xfId="0" applyFont="1" applyAlignment="1">
      <alignment horizontal="left" vertical="center" wrapText="1"/>
    </xf>
    <xf numFmtId="0" fontId="0" fillId="6" borderId="1" xfId="0" applyFill="1" applyBorder="1" applyAlignment="1">
      <alignment vertical="center"/>
    </xf>
    <xf numFmtId="0" fontId="8" fillId="0" borderId="0" xfId="0" applyFont="1" applyAlignment="1" applyProtection="1">
      <alignment horizontal="right"/>
      <protection hidden="1"/>
    </xf>
    <xf numFmtId="0" fontId="10"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169" fontId="4" fillId="0" borderId="0" xfId="0" applyNumberFormat="1" applyFont="1" applyAlignment="1" applyProtection="1">
      <alignment horizontal="center" vertical="center"/>
      <protection hidden="1"/>
    </xf>
    <xf numFmtId="170" fontId="4" fillId="0" borderId="0" xfId="0" applyNumberFormat="1" applyFont="1" applyAlignment="1" applyProtection="1">
      <alignment horizontal="center" vertical="center"/>
      <protection hidden="1"/>
    </xf>
    <xf numFmtId="0" fontId="7" fillId="0" borderId="2" xfId="0" applyFont="1" applyBorder="1" applyAlignment="1">
      <alignment vertical="center" wrapText="1"/>
    </xf>
    <xf numFmtId="0" fontId="8" fillId="7" borderId="2" xfId="0" applyFont="1" applyFill="1" applyBorder="1" applyAlignment="1" applyProtection="1">
      <alignment horizontal="center" vertical="center" wrapText="1"/>
      <protection hidden="1"/>
    </xf>
    <xf numFmtId="168" fontId="7"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169" fontId="8" fillId="0" borderId="2" xfId="2" applyNumberFormat="1" applyFont="1" applyFill="1" applyBorder="1" applyAlignment="1" applyProtection="1">
      <alignment horizontal="center" vertical="center" wrapText="1"/>
      <protection hidden="1"/>
    </xf>
    <xf numFmtId="0" fontId="8" fillId="0" borderId="3" xfId="0" applyFont="1" applyBorder="1" applyAlignment="1" applyProtection="1">
      <alignment horizontal="left"/>
      <protection locked="0" hidden="1"/>
    </xf>
    <xf numFmtId="168" fontId="10" fillId="0" borderId="0" xfId="0" applyNumberFormat="1" applyFont="1" applyAlignment="1" applyProtection="1">
      <alignment vertical="center" wrapText="1"/>
      <protection hidden="1"/>
    </xf>
    <xf numFmtId="0" fontId="10" fillId="0" borderId="0" xfId="0" applyFont="1" applyAlignment="1" applyProtection="1">
      <alignment horizontal="left" vertical="center"/>
      <protection hidden="1"/>
    </xf>
    <xf numFmtId="49" fontId="2" fillId="0" borderId="0" xfId="2" applyNumberFormat="1" applyFont="1" applyBorder="1" applyAlignment="1" applyProtection="1">
      <alignment horizontal="center" vertical="center" wrapText="1"/>
      <protection hidden="1"/>
    </xf>
    <xf numFmtId="49" fontId="2" fillId="0" borderId="0" xfId="0" applyNumberFormat="1" applyFont="1" applyAlignment="1" applyProtection="1">
      <alignment vertical="center" wrapText="1"/>
      <protection hidden="1"/>
    </xf>
    <xf numFmtId="49" fontId="7" fillId="0" borderId="0" xfId="0" applyNumberFormat="1" applyFont="1" applyAlignment="1" applyProtection="1">
      <alignment vertical="center" wrapText="1"/>
      <protection hidden="1"/>
    </xf>
    <xf numFmtId="49" fontId="12" fillId="0" borderId="0" xfId="0" applyNumberFormat="1" applyFont="1" applyAlignment="1" applyProtection="1">
      <alignment vertical="center" wrapText="1"/>
      <protection hidden="1"/>
    </xf>
    <xf numFmtId="49" fontId="13" fillId="0" borderId="0" xfId="0" applyNumberFormat="1" applyFont="1" applyAlignment="1" applyProtection="1">
      <alignment vertical="center" wrapText="1"/>
      <protection hidden="1"/>
    </xf>
    <xf numFmtId="49" fontId="12" fillId="0" borderId="0" xfId="0" applyNumberFormat="1" applyFont="1" applyAlignment="1" applyProtection="1">
      <alignment horizontal="left" vertical="center" wrapText="1"/>
      <protection hidden="1"/>
    </xf>
    <xf numFmtId="49" fontId="14" fillId="0" borderId="0" xfId="0" applyNumberFormat="1" applyFont="1" applyAlignment="1" applyProtection="1">
      <alignment vertical="center" wrapText="1"/>
      <protection hidden="1"/>
    </xf>
    <xf numFmtId="169" fontId="8" fillId="7" borderId="2" xfId="0" applyNumberFormat="1" applyFont="1" applyFill="1" applyBorder="1" applyAlignment="1" applyProtection="1">
      <alignment horizontal="center" vertical="center" wrapText="1"/>
      <protection hidden="1"/>
    </xf>
    <xf numFmtId="169" fontId="10" fillId="0" borderId="0" xfId="0" applyNumberFormat="1" applyFont="1" applyAlignment="1" applyProtection="1">
      <alignment vertical="center" wrapText="1"/>
      <protection hidden="1"/>
    </xf>
    <xf numFmtId="166" fontId="0" fillId="0" borderId="0" xfId="1" applyFont="1" applyFill="1" applyBorder="1" applyAlignment="1" applyProtection="1">
      <alignment horizontal="left"/>
    </xf>
    <xf numFmtId="167" fontId="7" fillId="0" borderId="2" xfId="0" applyNumberFormat="1" applyFont="1" applyBorder="1" applyAlignment="1" applyProtection="1">
      <alignment horizontal="center" vertical="center" wrapText="1"/>
      <protection hidden="1"/>
    </xf>
    <xf numFmtId="169" fontId="4" fillId="0" borderId="3" xfId="0" applyNumberFormat="1" applyFont="1" applyBorder="1" applyAlignment="1" applyProtection="1">
      <alignment horizontal="center" vertical="center"/>
      <protection hidden="1"/>
    </xf>
    <xf numFmtId="169" fontId="7" fillId="0" borderId="2" xfId="0" applyNumberFormat="1" applyFont="1" applyBorder="1" applyAlignment="1" applyProtection="1">
      <alignment horizontal="center" vertical="center" wrapText="1"/>
      <protection hidden="1"/>
    </xf>
    <xf numFmtId="0" fontId="8" fillId="0" borderId="0" xfId="0" applyFont="1" applyAlignment="1" applyProtection="1">
      <alignment vertical="center"/>
      <protection hidden="1"/>
    </xf>
    <xf numFmtId="0" fontId="15" fillId="0" borderId="0" xfId="0" applyFont="1" applyAlignment="1">
      <alignment horizontal="justify"/>
    </xf>
    <xf numFmtId="0" fontId="16" fillId="0" borderId="0" xfId="0" applyFont="1" applyAlignment="1">
      <alignment horizontal="justify"/>
    </xf>
    <xf numFmtId="0" fontId="0" fillId="8" borderId="4" xfId="0" applyFill="1" applyBorder="1"/>
    <xf numFmtId="169" fontId="8" fillId="0" borderId="2" xfId="0" applyNumberFormat="1" applyFont="1" applyBorder="1" applyAlignment="1" applyProtection="1">
      <alignment horizontal="center" vertical="center"/>
      <protection locked="0"/>
    </xf>
    <xf numFmtId="0" fontId="1" fillId="0" borderId="0" xfId="0" applyFont="1"/>
    <xf numFmtId="0" fontId="1" fillId="0" borderId="0" xfId="0" applyFont="1" applyAlignment="1">
      <alignment vertical="center" wrapText="1"/>
    </xf>
    <xf numFmtId="0" fontId="1" fillId="0" borderId="0" xfId="0" applyFont="1" applyAlignment="1">
      <alignment wrapText="1"/>
    </xf>
    <xf numFmtId="0" fontId="15" fillId="0" borderId="0" xfId="0" applyFont="1" applyAlignment="1">
      <alignment horizontal="justify" vertical="center"/>
    </xf>
    <xf numFmtId="0" fontId="9" fillId="0" borderId="0" xfId="0" applyFont="1" applyAlignment="1" applyProtection="1">
      <alignment horizontal="left" vertical="center" wrapText="1"/>
      <protection hidden="1"/>
    </xf>
    <xf numFmtId="0" fontId="8" fillId="0" borderId="3" xfId="0" applyFont="1" applyBorder="1" applyAlignment="1" applyProtection="1">
      <alignment horizontal="left"/>
      <protection locked="0" hidden="1"/>
    </xf>
    <xf numFmtId="0" fontId="8" fillId="0" borderId="5" xfId="0" applyFont="1" applyBorder="1" applyAlignment="1" applyProtection="1">
      <alignment horizontal="left"/>
      <protection locked="0" hidden="1"/>
    </xf>
    <xf numFmtId="169" fontId="9" fillId="3" borderId="6" xfId="0" applyNumberFormat="1" applyFont="1" applyFill="1" applyBorder="1" applyAlignment="1" applyProtection="1">
      <alignment horizontal="left" vertical="center" wrapText="1"/>
      <protection hidden="1"/>
    </xf>
    <xf numFmtId="169" fontId="9" fillId="3" borderId="7" xfId="0" applyNumberFormat="1" applyFont="1" applyFill="1" applyBorder="1" applyAlignment="1" applyProtection="1">
      <alignment horizontal="left" vertical="center" wrapText="1"/>
      <protection hidden="1"/>
    </xf>
    <xf numFmtId="164" fontId="3" fillId="3" borderId="8" xfId="2" applyNumberFormat="1" applyFont="1" applyFill="1" applyBorder="1" applyAlignment="1" applyProtection="1">
      <alignment horizontal="left" vertical="center" wrapText="1"/>
      <protection hidden="1"/>
    </xf>
    <xf numFmtId="164" fontId="3" fillId="3" borderId="9" xfId="2" applyNumberFormat="1" applyFont="1" applyFill="1" applyBorder="1" applyAlignment="1" applyProtection="1">
      <alignment horizontal="left" vertical="center" wrapText="1"/>
      <protection hidden="1"/>
    </xf>
    <xf numFmtId="0" fontId="8" fillId="0" borderId="10" xfId="0" applyFont="1" applyBorder="1" applyAlignment="1" applyProtection="1">
      <alignment horizontal="left"/>
      <protection locked="0"/>
    </xf>
    <xf numFmtId="0" fontId="8" fillId="0" borderId="0" xfId="0" applyFont="1" applyAlignment="1" applyProtection="1">
      <alignment horizontal="left" vertical="center"/>
      <protection hidden="1"/>
    </xf>
    <xf numFmtId="166" fontId="8" fillId="0" borderId="0" xfId="1" applyFont="1" applyBorder="1" applyAlignment="1" applyProtection="1">
      <alignment horizontal="center" vertical="center"/>
      <protection hidden="1"/>
    </xf>
    <xf numFmtId="0" fontId="8" fillId="0" borderId="0" xfId="0" applyFont="1" applyAlignment="1" applyProtection="1">
      <alignment vertical="center"/>
      <protection hidden="1"/>
    </xf>
    <xf numFmtId="0" fontId="8" fillId="0" borderId="0" xfId="0" applyFont="1" applyAlignment="1" applyProtection="1">
      <alignment vertical="center" wrapText="1"/>
      <protection hidden="1"/>
    </xf>
  </cellXfs>
  <cellStyles count="3">
    <cellStyle name="Moeda" xfId="1" builtinId="4"/>
    <cellStyle name="Normal" xfId="0" builtinId="0"/>
    <cellStyle name="Vírgula" xfId="2" builtinId="3"/>
  </cellStyles>
  <dxfs count="12">
    <dxf>
      <font>
        <b/>
        <i val="0"/>
        <condense val="0"/>
        <extend val="0"/>
        <color indexed="9"/>
      </font>
      <fill>
        <patternFill>
          <bgColor indexed="10"/>
        </patternFill>
      </fill>
    </dxf>
    <dxf>
      <fill>
        <patternFill>
          <bgColor indexed="43"/>
        </patternFill>
      </fill>
    </dxf>
    <dxf>
      <fill>
        <patternFill>
          <bgColor indexed="52"/>
        </patternFill>
      </fill>
    </dxf>
    <dxf>
      <font>
        <b val="0"/>
        <i val="0"/>
        <strike val="0"/>
        <condense val="0"/>
        <extend val="0"/>
        <u val="none"/>
      </font>
      <fill>
        <patternFill>
          <bgColor indexed="43"/>
        </patternFill>
      </fill>
    </dxf>
    <dxf>
      <font>
        <b val="0"/>
        <i val="0"/>
        <strike val="0"/>
        <condense val="0"/>
        <extend val="0"/>
        <u val="none"/>
      </font>
      <fill>
        <patternFill>
          <bgColor indexed="43"/>
        </patternFill>
      </fill>
    </dxf>
    <dxf>
      <font>
        <condense val="0"/>
        <extend val="0"/>
        <color auto="1"/>
      </font>
      <fill>
        <patternFill>
          <bgColor indexed="26"/>
        </patternFill>
      </fill>
    </dxf>
    <dxf>
      <font>
        <b/>
        <i val="0"/>
        <condense val="0"/>
        <extend val="0"/>
      </font>
      <fill>
        <patternFill>
          <bgColor indexed="47"/>
        </patternFill>
      </fill>
    </dxf>
    <dxf>
      <font>
        <b/>
        <i/>
        <strike val="0"/>
        <condense val="0"/>
        <extend val="0"/>
        <u val="double"/>
      </font>
      <fill>
        <patternFill>
          <bgColor indexed="51"/>
        </patternFill>
      </fill>
      <border>
        <left style="thin">
          <color indexed="64"/>
        </left>
        <right style="thin">
          <color indexed="64"/>
        </right>
        <top style="thin">
          <color indexed="64"/>
        </top>
        <bottom style="thin">
          <color indexed="64"/>
        </bottom>
      </border>
    </dxf>
    <dxf>
      <font>
        <b/>
        <i val="0"/>
        <condense val="0"/>
        <extend val="0"/>
      </font>
      <fill>
        <patternFill>
          <bgColor indexed="43"/>
        </patternFill>
      </fill>
    </dxf>
    <dxf>
      <font>
        <b/>
        <i val="0"/>
        <condense val="0"/>
        <extend val="0"/>
        <color indexed="9"/>
      </font>
      <fill>
        <patternFill>
          <bgColor indexed="10"/>
        </patternFill>
      </fill>
    </dxf>
    <dxf>
      <font>
        <b/>
        <i/>
        <strike val="0"/>
        <condense val="0"/>
        <extend val="0"/>
        <u val="none"/>
      </font>
      <fill>
        <patternFill>
          <bgColor indexed="47"/>
        </patternFill>
      </fill>
      <border>
        <left style="thin">
          <color indexed="64"/>
        </left>
        <right style="thin">
          <color indexed="64"/>
        </right>
        <top style="thin">
          <color indexed="64"/>
        </top>
        <bottom style="thin">
          <color indexed="64"/>
        </bottom>
      </border>
    </dxf>
    <dxf>
      <font>
        <b/>
        <i/>
        <strike val="0"/>
        <condense val="0"/>
        <extend val="0"/>
        <u val="double"/>
      </font>
      <fill>
        <patternFill>
          <bgColor indexed="5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466725</xdr:colOff>
      <xdr:row>0</xdr:row>
      <xdr:rowOff>0</xdr:rowOff>
    </xdr:from>
    <xdr:to>
      <xdr:col>3</xdr:col>
      <xdr:colOff>524321</xdr:colOff>
      <xdr:row>0</xdr:row>
      <xdr:rowOff>695325</xdr:rowOff>
    </xdr:to>
    <xdr:sp macro="" textlink="">
      <xdr:nvSpPr>
        <xdr:cNvPr id="1025" name="Text Box 1">
          <a:extLst>
            <a:ext uri="{FF2B5EF4-FFF2-40B4-BE49-F238E27FC236}">
              <a16:creationId xmlns:a16="http://schemas.microsoft.com/office/drawing/2014/main" id="{5DD80B1A-4352-2A02-233F-D2C098317870}"/>
            </a:ext>
          </a:extLst>
        </xdr:cNvPr>
        <xdr:cNvSpPr txBox="1">
          <a:spLocks noChangeArrowheads="1"/>
        </xdr:cNvSpPr>
      </xdr:nvSpPr>
      <xdr:spPr bwMode="auto">
        <a:xfrm>
          <a:off x="771525" y="0"/>
          <a:ext cx="4343400" cy="695325"/>
        </a:xfrm>
        <a:prstGeom prst="rect">
          <a:avLst/>
        </a:prstGeom>
        <a:noFill/>
        <a:ln w="9525">
          <a:noFill/>
          <a:miter lim="800000"/>
          <a:headEnd/>
          <a:tailEnd/>
        </a:ln>
      </xdr:spPr>
      <xdr:txBody>
        <a:bodyPr vertOverflow="clip" wrap="square" lIns="27432" tIns="22860" rIns="0" bIns="0" anchor="t" upright="1"/>
        <a:lstStyle/>
        <a:p>
          <a:pPr algn="l" rtl="1">
            <a:defRPr sz="1000"/>
          </a:pPr>
          <a:r>
            <a:rPr lang="pt-BR" sz="1000" b="1" i="0" strike="noStrike">
              <a:solidFill>
                <a:srgbClr val="000000"/>
              </a:solidFill>
              <a:latin typeface="Arial"/>
              <a:cs typeface="Arial"/>
            </a:rPr>
            <a:t>Estado do Rio de Janeiro</a:t>
          </a:r>
        </a:p>
        <a:p>
          <a:pPr algn="l" rtl="1">
            <a:defRPr sz="1000"/>
          </a:pPr>
          <a:r>
            <a:rPr lang="pt-BR" sz="1000" b="1" i="0" strike="noStrike">
              <a:solidFill>
                <a:srgbClr val="000000"/>
              </a:solidFill>
              <a:latin typeface="Arial"/>
              <a:cs typeface="Arial"/>
            </a:rPr>
            <a:t>PREFEITURA MUNICIPAL DE SUMIDOURO</a:t>
          </a:r>
        </a:p>
        <a:p>
          <a:pPr algn="l" rtl="1">
            <a:defRPr sz="1000"/>
          </a:pPr>
          <a:r>
            <a:rPr lang="pt-BR" sz="1000" b="1" i="0" strike="noStrike">
              <a:solidFill>
                <a:srgbClr val="000000"/>
              </a:solidFill>
              <a:latin typeface="Arial"/>
              <a:cs typeface="Arial"/>
            </a:rPr>
            <a:t>CNPJ: 32.165.706/0001-08</a:t>
          </a:r>
        </a:p>
        <a:p>
          <a:pPr algn="l" rtl="1">
            <a:defRPr sz="1000"/>
          </a:pPr>
          <a:r>
            <a:rPr lang="pt-BR" sz="1000" b="1" i="0" strike="noStrike">
              <a:solidFill>
                <a:srgbClr val="000000"/>
              </a:solidFill>
              <a:latin typeface="Arial"/>
              <a:cs typeface="Arial"/>
            </a:rPr>
            <a:t>Rua Alfredo Chaves, 39 - Centro – Sumidouro/RJ – CEP 28637-000</a:t>
          </a:r>
          <a:endParaRPr lang="pt-BR" sz="1200" b="1" i="0" strike="noStrike">
            <a:solidFill>
              <a:srgbClr val="000000"/>
            </a:solidFill>
            <a:latin typeface="Arial"/>
            <a:cs typeface="Arial"/>
          </a:endParaRPr>
        </a:p>
        <a:p>
          <a:pPr algn="l" rtl="1">
            <a:defRPr sz="1000"/>
          </a:pPr>
          <a:endParaRPr lang="pt-BR" sz="1200" b="1" i="0" strike="noStrike">
            <a:solidFill>
              <a:srgbClr val="000000"/>
            </a:solidFill>
            <a:latin typeface="Arial"/>
            <a:cs typeface="Arial"/>
          </a:endParaRPr>
        </a:p>
      </xdr:txBody>
    </xdr:sp>
    <xdr:clientData/>
  </xdr:twoCellAnchor>
  <xdr:twoCellAnchor editAs="oneCell">
    <xdr:from>
      <xdr:col>0</xdr:col>
      <xdr:colOff>0</xdr:colOff>
      <xdr:row>0</xdr:row>
      <xdr:rowOff>0</xdr:rowOff>
    </xdr:from>
    <xdr:to>
      <xdr:col>1</xdr:col>
      <xdr:colOff>390525</xdr:colOff>
      <xdr:row>0</xdr:row>
      <xdr:rowOff>676275</xdr:rowOff>
    </xdr:to>
    <xdr:pic>
      <xdr:nvPicPr>
        <xdr:cNvPr id="1153" name="Picture 2" descr="brasãoGIF_300dpi">
          <a:extLst>
            <a:ext uri="{FF2B5EF4-FFF2-40B4-BE49-F238E27FC236}">
              <a16:creationId xmlns:a16="http://schemas.microsoft.com/office/drawing/2014/main" id="{B958758F-C052-3FF9-1983-7D106E8908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953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152400</xdr:colOff>
      <xdr:row>0</xdr:row>
      <xdr:rowOff>285750</xdr:rowOff>
    </xdr:from>
    <xdr:to>
      <xdr:col>6</xdr:col>
      <xdr:colOff>590550</xdr:colOff>
      <xdr:row>3</xdr:row>
      <xdr:rowOff>76200</xdr:rowOff>
    </xdr:to>
    <xdr:grpSp>
      <xdr:nvGrpSpPr>
        <xdr:cNvPr id="1154" name="Group 60">
          <a:extLst>
            <a:ext uri="{FF2B5EF4-FFF2-40B4-BE49-F238E27FC236}">
              <a16:creationId xmlns:a16="http://schemas.microsoft.com/office/drawing/2014/main" id="{96AA1AD4-409E-29D2-0DD0-922223BE3A5E}"/>
            </a:ext>
          </a:extLst>
        </xdr:cNvPr>
        <xdr:cNvGrpSpPr>
          <a:grpSpLocks/>
        </xdr:cNvGrpSpPr>
      </xdr:nvGrpSpPr>
      <xdr:grpSpPr bwMode="auto">
        <a:xfrm>
          <a:off x="5271052" y="285750"/>
          <a:ext cx="1796498" cy="867189"/>
          <a:chOff x="520" y="6"/>
          <a:chExt cx="188" cy="90"/>
        </a:xfrm>
      </xdr:grpSpPr>
      <xdr:sp macro="" textlink="">
        <xdr:nvSpPr>
          <xdr:cNvPr id="1085" name="Caixa de texto 2">
            <a:extLst>
              <a:ext uri="{FF2B5EF4-FFF2-40B4-BE49-F238E27FC236}">
                <a16:creationId xmlns:a16="http://schemas.microsoft.com/office/drawing/2014/main" id="{A8B88214-E18B-E558-AA5B-9CBE4EE12996}"/>
              </a:ext>
            </a:extLst>
          </xdr:cNvPr>
          <xdr:cNvSpPr txBox="1">
            <a:spLocks noChangeArrowheads="1"/>
          </xdr:cNvSpPr>
        </xdr:nvSpPr>
        <xdr:spPr bwMode="auto">
          <a:xfrm>
            <a:off x="520" y="6"/>
            <a:ext cx="188" cy="90"/>
          </a:xfrm>
          <a:prstGeom prst="rect">
            <a:avLst/>
          </a:prstGeom>
          <a:noFill/>
          <a:ln>
            <a:noFill/>
          </a:ln>
        </xdr:spPr>
        <xdr:txBody>
          <a:bodyPr vertOverflow="clip" wrap="square" lIns="91440" tIns="45720" rIns="91440" bIns="45720" anchor="t" upright="1"/>
          <a:lstStyle/>
          <a:p>
            <a:pPr algn="l" rtl="0">
              <a:defRPr sz="1000"/>
            </a:pPr>
            <a:r>
              <a:rPr lang="pt-BR" sz="600" b="0" i="0" u="none" strike="noStrike" baseline="0">
                <a:solidFill>
                  <a:srgbClr val="333399"/>
                </a:solidFill>
                <a:latin typeface="Calibri"/>
                <a:cs typeface="Calibri"/>
              </a:rPr>
              <a:t>COMISSÃO PERMANENTE DE LICITAÇÕES</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PROCESSO ________________________ </a:t>
            </a:r>
          </a:p>
          <a:p>
            <a:pPr algn="l" rtl="0">
              <a:defRPr sz="1000"/>
            </a:pPr>
            <a:endParaRPr lang="pt-BR" sz="600" b="0" i="0" u="none" strike="noStrike" baseline="0">
              <a:solidFill>
                <a:srgbClr val="333399"/>
              </a:solidFill>
              <a:latin typeface="Calibri"/>
              <a:cs typeface="Calibri"/>
            </a:endParaRPr>
          </a:p>
          <a:p>
            <a:pPr algn="l" rtl="0">
              <a:defRPr sz="1000"/>
            </a:pPr>
            <a:r>
              <a:rPr lang="pt-BR" sz="600" b="0" i="0" u="none" strike="noStrike" baseline="0">
                <a:solidFill>
                  <a:srgbClr val="333399"/>
                </a:solidFill>
                <a:latin typeface="Calibri"/>
                <a:cs typeface="Calibri"/>
              </a:rPr>
              <a:t>RÚBRICA  ______________ FLS _______</a:t>
            </a:r>
          </a:p>
          <a:p>
            <a:pPr algn="l" rtl="0">
              <a:defRPr sz="1000"/>
            </a:pPr>
            <a:endParaRPr lang="pt-BR" sz="650" b="0" i="0" u="none" strike="noStrike" baseline="0">
              <a:solidFill>
                <a:srgbClr val="000000"/>
              </a:solidFill>
              <a:latin typeface="Times New Roman"/>
              <a:cs typeface="Times New Roman"/>
            </a:endParaRPr>
          </a:p>
          <a:p>
            <a:pPr algn="l" rtl="0">
              <a:defRPr sz="1000"/>
            </a:pPr>
            <a:endParaRPr lang="pt-BR" sz="650" b="0" i="0" u="none" strike="noStrike" baseline="0">
              <a:solidFill>
                <a:srgbClr val="000000"/>
              </a:solidFill>
              <a:latin typeface="Times New Roman"/>
              <a:cs typeface="Times New Roman"/>
            </a:endParaRPr>
          </a:p>
        </xdr:txBody>
      </xdr:sp>
      <xdr:sp macro="" textlink="">
        <xdr:nvSpPr>
          <xdr:cNvPr id="1086" name="Caixa de texto 3">
            <a:extLst>
              <a:ext uri="{FF2B5EF4-FFF2-40B4-BE49-F238E27FC236}">
                <a16:creationId xmlns:a16="http://schemas.microsoft.com/office/drawing/2014/main" id="{BB2F9882-C06E-4965-18C4-E587DCFDC62A}"/>
              </a:ext>
            </a:extLst>
          </xdr:cNvPr>
          <xdr:cNvSpPr txBox="1">
            <a:spLocks noChangeArrowheads="1"/>
          </xdr:cNvSpPr>
        </xdr:nvSpPr>
        <xdr:spPr bwMode="auto">
          <a:xfrm>
            <a:off x="575" y="19"/>
            <a:ext cx="100" cy="32"/>
          </a:xfrm>
          <a:prstGeom prst="rect">
            <a:avLst/>
          </a:prstGeom>
          <a:noFill/>
          <a:ln>
            <a:noFill/>
          </a:ln>
        </xdr:spPr>
        <xdr:txBody>
          <a:bodyPr vertOverflow="clip" wrap="square" lIns="91440" tIns="45720" rIns="91440" bIns="45720" anchor="t" upright="1"/>
          <a:lstStyle/>
          <a:p>
            <a:pPr algn="l" rtl="0">
              <a:lnSpc>
                <a:spcPts val="1200"/>
              </a:lnSpc>
              <a:defRPr sz="1000"/>
            </a:pPr>
            <a:r>
              <a:rPr lang="pt-BR" sz="1200" b="0" i="0" u="none" strike="noStrike" baseline="0">
                <a:solidFill>
                  <a:srgbClr val="000000"/>
                </a:solidFill>
                <a:latin typeface="Times New Roman"/>
                <a:cs typeface="Times New Roman"/>
              </a:rPr>
              <a:t>1756/23</a:t>
            </a:r>
          </a:p>
          <a:p>
            <a:pPr algn="l" rtl="0">
              <a:lnSpc>
                <a:spcPts val="1100"/>
              </a:lnSpc>
              <a:defRPr sz="1000"/>
            </a:pPr>
            <a:endParaRPr lang="pt-BR" sz="1200" b="0" i="0" u="none" strike="noStrike" baseline="0">
              <a:solidFill>
                <a:srgbClr val="000000"/>
              </a:solidFill>
              <a:latin typeface="Times New Roman"/>
              <a:cs typeface="Times New Roman"/>
            </a:endParaRPr>
          </a:p>
        </xdr:txBody>
      </xdr:sp>
    </xdr:grp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1">
    <pageSetUpPr fitToPage="1"/>
  </sheetPr>
  <dimension ref="A1:K68"/>
  <sheetViews>
    <sheetView tabSelected="1" zoomScale="115" zoomScaleNormal="115" zoomScaleSheetLayoutView="100" workbookViewId="0"/>
  </sheetViews>
  <sheetFormatPr defaultRowHeight="12.75" x14ac:dyDescent="0.2"/>
  <cols>
    <col min="1" max="1" width="4.5703125" style="1" customWidth="1"/>
    <col min="2" max="2" width="55.85546875" style="2" customWidth="1"/>
    <col min="3" max="3" width="8.28515625" style="1" customWidth="1"/>
    <col min="4" max="4" width="8" style="1" customWidth="1"/>
    <col min="5" max="6" width="10.140625" style="13" customWidth="1"/>
    <col min="7" max="7" width="10.140625" style="11" customWidth="1"/>
    <col min="8" max="8" width="11.85546875" style="40" customWidth="1"/>
    <col min="9" max="9" width="11.5703125" style="2" customWidth="1"/>
    <col min="10" max="15" width="9.140625" style="2"/>
    <col min="16" max="16" width="10" style="2" bestFit="1" customWidth="1"/>
    <col min="17" max="16384" width="9.140625" style="2"/>
  </cols>
  <sheetData>
    <row r="1" spans="1:11" ht="58.5" customHeight="1" x14ac:dyDescent="0.2">
      <c r="H1" s="39"/>
    </row>
    <row r="2" spans="1:11" x14ac:dyDescent="0.2">
      <c r="A2" s="71" t="s">
        <v>19</v>
      </c>
      <c r="B2" s="71"/>
      <c r="C2" s="71"/>
      <c r="D2" s="71"/>
      <c r="E2" s="71"/>
      <c r="F2" s="71"/>
      <c r="G2" s="71"/>
    </row>
    <row r="3" spans="1:11" x14ac:dyDescent="0.2">
      <c r="A3" s="71" t="str">
        <f>UPPER(Dados!B1&amp;"  -  "&amp;Dados!B4)</f>
        <v>PREGÃO ELETRÔNICO Nº 115/2023  -  ABERTURA DAS PROPOSTAS: 13/09/2023, ÀS 10:00HS</v>
      </c>
      <c r="B3" s="71"/>
      <c r="C3" s="71"/>
      <c r="D3" s="71"/>
      <c r="E3" s="71"/>
      <c r="F3" s="71"/>
      <c r="G3" s="71"/>
    </row>
    <row r="4" spans="1:11" x14ac:dyDescent="0.2">
      <c r="A4" s="72" t="str">
        <f>Dados!B3</f>
        <v>AQUISIÇÃO ELETRODOMÉSTICOS, ELETRÔNICOS, EQUIPAMENTOS INFORMÁTICA E BRINQUEDOS</v>
      </c>
      <c r="B4" s="72"/>
      <c r="C4" s="72"/>
      <c r="D4" s="72"/>
      <c r="E4" s="72"/>
      <c r="F4" s="72"/>
      <c r="G4" s="72"/>
    </row>
    <row r="5" spans="1:11" x14ac:dyDescent="0.2">
      <c r="A5" s="71" t="str">
        <f>Dados!B2</f>
        <v>PROCESSO ADMINISTRATIVO N° 1756/2023 de 17/05/2023</v>
      </c>
      <c r="B5" s="71"/>
      <c r="C5" s="71"/>
      <c r="D5" s="71"/>
      <c r="E5" s="71"/>
      <c r="F5" s="71"/>
      <c r="G5" s="71"/>
    </row>
    <row r="6" spans="1:11" x14ac:dyDescent="0.2">
      <c r="A6" s="52" t="str">
        <f>Dados!B7</f>
        <v>MENOR PREÇO POR ITEM</v>
      </c>
      <c r="B6" s="52"/>
      <c r="C6" s="69" t="s">
        <v>29</v>
      </c>
      <c r="D6" s="69"/>
      <c r="E6" s="70">
        <f>Dados!B8</f>
        <v>223016.06</v>
      </c>
      <c r="F6" s="70"/>
      <c r="G6" s="52"/>
    </row>
    <row r="7" spans="1:11" ht="2.25" customHeight="1" x14ac:dyDescent="0.2">
      <c r="A7" s="6"/>
      <c r="B7" s="6"/>
      <c r="C7" s="6"/>
      <c r="D7" s="6"/>
      <c r="E7" s="14"/>
      <c r="F7" s="14"/>
      <c r="G7" s="10"/>
    </row>
    <row r="8" spans="1:11" s="8" customFormat="1" ht="12" customHeight="1" x14ac:dyDescent="0.2">
      <c r="A8" s="15" t="s">
        <v>0</v>
      </c>
      <c r="B8" s="62"/>
      <c r="C8" s="62"/>
      <c r="D8" s="62"/>
      <c r="E8" s="62"/>
      <c r="F8" s="62"/>
      <c r="G8" s="62"/>
      <c r="H8" s="41"/>
    </row>
    <row r="9" spans="1:11" s="8" customFormat="1" ht="12" customHeight="1" x14ac:dyDescent="0.2">
      <c r="A9" s="15" t="s">
        <v>1</v>
      </c>
      <c r="B9" s="63"/>
      <c r="C9" s="63"/>
      <c r="D9" s="63"/>
      <c r="E9" s="63"/>
      <c r="F9" s="63"/>
      <c r="G9" s="63"/>
      <c r="H9" s="41"/>
    </row>
    <row r="10" spans="1:11" s="8" customFormat="1" ht="12" customHeight="1" x14ac:dyDescent="0.2">
      <c r="A10" s="15" t="s">
        <v>2</v>
      </c>
      <c r="B10" s="36"/>
      <c r="C10" s="26" t="s">
        <v>8</v>
      </c>
      <c r="D10" s="68"/>
      <c r="E10" s="68"/>
      <c r="F10" s="68"/>
      <c r="G10" s="68"/>
      <c r="H10" s="41"/>
    </row>
    <row r="11" spans="1:11" ht="4.5" customHeight="1" x14ac:dyDescent="0.2">
      <c r="A11" s="3"/>
      <c r="B11" s="28"/>
      <c r="C11" s="28"/>
      <c r="D11" s="28"/>
      <c r="E11" s="50"/>
      <c r="F11" s="29"/>
      <c r="G11" s="30"/>
    </row>
    <row r="12" spans="1:11" s="8" customFormat="1" ht="22.5" x14ac:dyDescent="0.2">
      <c r="A12" s="32" t="s">
        <v>3</v>
      </c>
      <c r="B12" s="32" t="s">
        <v>4</v>
      </c>
      <c r="C12" s="32" t="s">
        <v>5</v>
      </c>
      <c r="D12" s="32" t="s">
        <v>6</v>
      </c>
      <c r="E12" s="46" t="s">
        <v>25</v>
      </c>
      <c r="F12" s="46" t="s">
        <v>26</v>
      </c>
      <c r="G12" s="32" t="s">
        <v>7</v>
      </c>
      <c r="H12" s="41"/>
    </row>
    <row r="13" spans="1:11" s="8" customFormat="1" ht="22.5" x14ac:dyDescent="0.2">
      <c r="A13" s="33">
        <v>1</v>
      </c>
      <c r="B13" s="31" t="s">
        <v>51</v>
      </c>
      <c r="C13" s="34" t="s">
        <v>47</v>
      </c>
      <c r="D13" s="49">
        <v>6</v>
      </c>
      <c r="E13" s="51">
        <v>2448.4299999999998</v>
      </c>
      <c r="F13" s="56"/>
      <c r="G13" s="35" t="str">
        <f>IF(F13="","",IF(ISTEXT(F13),"NC",F13*D13))</f>
        <v/>
      </c>
      <c r="H13" s="41"/>
      <c r="K13" s="7"/>
    </row>
    <row r="14" spans="1:11" s="8" customFormat="1" ht="11.25" x14ac:dyDescent="0.2">
      <c r="A14" s="33">
        <v>2</v>
      </c>
      <c r="B14" s="31" t="s">
        <v>52</v>
      </c>
      <c r="C14" s="34" t="s">
        <v>47</v>
      </c>
      <c r="D14" s="49">
        <v>2</v>
      </c>
      <c r="E14" s="51">
        <v>1700</v>
      </c>
      <c r="F14" s="56"/>
      <c r="G14" s="35" t="str">
        <f t="shared" ref="G14:G53" si="0">IF(F14="","",IF(ISTEXT(F14),"NC",F14*D14))</f>
        <v/>
      </c>
      <c r="H14" s="41"/>
      <c r="K14" s="7"/>
    </row>
    <row r="15" spans="1:11" s="8" customFormat="1" ht="11.25" x14ac:dyDescent="0.2">
      <c r="A15" s="33">
        <v>3</v>
      </c>
      <c r="B15" s="31" t="s">
        <v>53</v>
      </c>
      <c r="C15" s="34" t="s">
        <v>47</v>
      </c>
      <c r="D15" s="49">
        <v>5</v>
      </c>
      <c r="E15" s="51">
        <v>180.81</v>
      </c>
      <c r="F15" s="56"/>
      <c r="G15" s="35" t="str">
        <f t="shared" si="0"/>
        <v/>
      </c>
      <c r="H15" s="41"/>
      <c r="K15" s="7"/>
    </row>
    <row r="16" spans="1:11" s="8" customFormat="1" ht="22.5" x14ac:dyDescent="0.2">
      <c r="A16" s="33">
        <v>4</v>
      </c>
      <c r="B16" s="31" t="s">
        <v>54</v>
      </c>
      <c r="C16" s="34" t="s">
        <v>47</v>
      </c>
      <c r="D16" s="49">
        <v>10</v>
      </c>
      <c r="E16" s="51">
        <v>912.55</v>
      </c>
      <c r="F16" s="56"/>
      <c r="G16" s="35" t="str">
        <f t="shared" si="0"/>
        <v/>
      </c>
      <c r="H16" s="41"/>
      <c r="K16" s="7"/>
    </row>
    <row r="17" spans="1:11" s="8" customFormat="1" ht="22.5" x14ac:dyDescent="0.2">
      <c r="A17" s="33">
        <v>5</v>
      </c>
      <c r="B17" s="31" t="s">
        <v>55</v>
      </c>
      <c r="C17" s="34" t="s">
        <v>47</v>
      </c>
      <c r="D17" s="49">
        <v>1</v>
      </c>
      <c r="E17" s="51">
        <v>1357.39</v>
      </c>
      <c r="F17" s="56"/>
      <c r="G17" s="35" t="str">
        <f t="shared" si="0"/>
        <v/>
      </c>
      <c r="H17" s="41"/>
      <c r="K17" s="7"/>
    </row>
    <row r="18" spans="1:11" s="8" customFormat="1" ht="22.5" x14ac:dyDescent="0.2">
      <c r="A18" s="33">
        <v>6</v>
      </c>
      <c r="B18" s="31" t="s">
        <v>91</v>
      </c>
      <c r="C18" s="34" t="s">
        <v>47</v>
      </c>
      <c r="D18" s="49">
        <v>2</v>
      </c>
      <c r="E18" s="51">
        <v>1107.28</v>
      </c>
      <c r="F18" s="56"/>
      <c r="G18" s="35" t="str">
        <f t="shared" si="0"/>
        <v/>
      </c>
      <c r="H18" s="41"/>
      <c r="K18" s="7"/>
    </row>
    <row r="19" spans="1:11" s="8" customFormat="1" ht="11.25" x14ac:dyDescent="0.2">
      <c r="A19" s="33">
        <v>7</v>
      </c>
      <c r="B19" s="31" t="s">
        <v>56</v>
      </c>
      <c r="C19" s="34" t="s">
        <v>47</v>
      </c>
      <c r="D19" s="49">
        <v>6</v>
      </c>
      <c r="E19" s="51">
        <v>1276.8499999999999</v>
      </c>
      <c r="F19" s="56"/>
      <c r="G19" s="35" t="str">
        <f t="shared" si="0"/>
        <v/>
      </c>
      <c r="H19" s="41"/>
      <c r="K19" s="7"/>
    </row>
    <row r="20" spans="1:11" s="8" customFormat="1" ht="11.25" x14ac:dyDescent="0.2">
      <c r="A20" s="33">
        <v>8</v>
      </c>
      <c r="B20" s="31" t="s">
        <v>57</v>
      </c>
      <c r="C20" s="34" t="s">
        <v>47</v>
      </c>
      <c r="D20" s="49">
        <v>3</v>
      </c>
      <c r="E20" s="51">
        <v>1008.1</v>
      </c>
      <c r="F20" s="56"/>
      <c r="G20" s="35" t="str">
        <f t="shared" si="0"/>
        <v/>
      </c>
      <c r="H20" s="41"/>
      <c r="K20" s="7"/>
    </row>
    <row r="21" spans="1:11" s="8" customFormat="1" ht="22.5" x14ac:dyDescent="0.2">
      <c r="A21" s="33">
        <v>9</v>
      </c>
      <c r="B21" s="31" t="s">
        <v>58</v>
      </c>
      <c r="C21" s="34" t="s">
        <v>47</v>
      </c>
      <c r="D21" s="49">
        <v>5</v>
      </c>
      <c r="E21" s="51">
        <v>892.92</v>
      </c>
      <c r="F21" s="56"/>
      <c r="G21" s="35" t="str">
        <f t="shared" si="0"/>
        <v/>
      </c>
      <c r="H21" s="41"/>
      <c r="K21" s="7"/>
    </row>
    <row r="22" spans="1:11" s="8" customFormat="1" ht="11.25" x14ac:dyDescent="0.2">
      <c r="A22" s="33">
        <v>10</v>
      </c>
      <c r="B22" s="31" t="s">
        <v>59</v>
      </c>
      <c r="C22" s="34" t="s">
        <v>47</v>
      </c>
      <c r="D22" s="49">
        <v>20</v>
      </c>
      <c r="E22" s="51">
        <v>626.61</v>
      </c>
      <c r="F22" s="56"/>
      <c r="G22" s="35" t="str">
        <f t="shared" si="0"/>
        <v/>
      </c>
      <c r="H22" s="41"/>
      <c r="K22" s="7"/>
    </row>
    <row r="23" spans="1:11" s="8" customFormat="1" ht="11.25" x14ac:dyDescent="0.2">
      <c r="A23" s="33">
        <v>11</v>
      </c>
      <c r="B23" s="31" t="s">
        <v>60</v>
      </c>
      <c r="C23" s="34" t="s">
        <v>47</v>
      </c>
      <c r="D23" s="49">
        <v>1</v>
      </c>
      <c r="E23" s="51">
        <v>610.32000000000005</v>
      </c>
      <c r="F23" s="56"/>
      <c r="G23" s="35" t="str">
        <f t="shared" si="0"/>
        <v/>
      </c>
      <c r="H23" s="41"/>
      <c r="K23" s="7"/>
    </row>
    <row r="24" spans="1:11" s="8" customFormat="1" ht="11.25" x14ac:dyDescent="0.2">
      <c r="A24" s="33">
        <v>12</v>
      </c>
      <c r="B24" s="31" t="s">
        <v>61</v>
      </c>
      <c r="C24" s="34" t="s">
        <v>47</v>
      </c>
      <c r="D24" s="49">
        <v>4</v>
      </c>
      <c r="E24" s="51">
        <v>693.6</v>
      </c>
      <c r="F24" s="56"/>
      <c r="G24" s="35" t="str">
        <f t="shared" si="0"/>
        <v/>
      </c>
      <c r="H24" s="41"/>
      <c r="K24" s="7"/>
    </row>
    <row r="25" spans="1:11" s="8" customFormat="1" ht="11.25" x14ac:dyDescent="0.2">
      <c r="A25" s="33">
        <v>13</v>
      </c>
      <c r="B25" s="31" t="s">
        <v>62</v>
      </c>
      <c r="C25" s="34" t="s">
        <v>47</v>
      </c>
      <c r="D25" s="49">
        <v>10</v>
      </c>
      <c r="E25" s="51">
        <v>280.98</v>
      </c>
      <c r="F25" s="56"/>
      <c r="G25" s="35" t="str">
        <f t="shared" si="0"/>
        <v/>
      </c>
      <c r="H25" s="41"/>
      <c r="K25" s="7"/>
    </row>
    <row r="26" spans="1:11" s="8" customFormat="1" ht="11.25" x14ac:dyDescent="0.2">
      <c r="A26" s="33">
        <v>14</v>
      </c>
      <c r="B26" s="31" t="s">
        <v>63</v>
      </c>
      <c r="C26" s="34" t="s">
        <v>47</v>
      </c>
      <c r="D26" s="49">
        <v>2</v>
      </c>
      <c r="E26" s="51">
        <v>696.22</v>
      </c>
      <c r="F26" s="56"/>
      <c r="G26" s="35" t="str">
        <f t="shared" si="0"/>
        <v/>
      </c>
      <c r="H26" s="41"/>
      <c r="K26" s="7"/>
    </row>
    <row r="27" spans="1:11" s="8" customFormat="1" ht="11.25" x14ac:dyDescent="0.2">
      <c r="A27" s="33">
        <v>15</v>
      </c>
      <c r="B27" s="31" t="s">
        <v>64</v>
      </c>
      <c r="C27" s="34" t="s">
        <v>47</v>
      </c>
      <c r="D27" s="49">
        <v>3</v>
      </c>
      <c r="E27" s="51">
        <v>188.53</v>
      </c>
      <c r="F27" s="56"/>
      <c r="G27" s="35" t="str">
        <f t="shared" si="0"/>
        <v/>
      </c>
      <c r="H27" s="41"/>
      <c r="K27" s="7"/>
    </row>
    <row r="28" spans="1:11" s="8" customFormat="1" ht="11.25" x14ac:dyDescent="0.2">
      <c r="A28" s="33">
        <v>16</v>
      </c>
      <c r="B28" s="31" t="s">
        <v>65</v>
      </c>
      <c r="C28" s="34" t="s">
        <v>47</v>
      </c>
      <c r="D28" s="49">
        <v>2</v>
      </c>
      <c r="E28" s="51">
        <v>2054.15</v>
      </c>
      <c r="F28" s="56"/>
      <c r="G28" s="35" t="str">
        <f t="shared" si="0"/>
        <v/>
      </c>
      <c r="H28" s="41"/>
      <c r="K28" s="7"/>
    </row>
    <row r="29" spans="1:11" s="8" customFormat="1" ht="45" x14ac:dyDescent="0.2">
      <c r="A29" s="33">
        <v>17</v>
      </c>
      <c r="B29" s="31" t="s">
        <v>66</v>
      </c>
      <c r="C29" s="34" t="s">
        <v>47</v>
      </c>
      <c r="D29" s="49">
        <v>11</v>
      </c>
      <c r="E29" s="51">
        <v>4543.54</v>
      </c>
      <c r="F29" s="56"/>
      <c r="G29" s="35" t="str">
        <f t="shared" si="0"/>
        <v/>
      </c>
      <c r="H29" s="41"/>
      <c r="K29" s="7"/>
    </row>
    <row r="30" spans="1:11" s="8" customFormat="1" ht="11.25" x14ac:dyDescent="0.2">
      <c r="A30" s="33">
        <v>18</v>
      </c>
      <c r="B30" s="31" t="s">
        <v>67</v>
      </c>
      <c r="C30" s="34" t="s">
        <v>47</v>
      </c>
      <c r="D30" s="49">
        <v>1</v>
      </c>
      <c r="E30" s="51">
        <v>1769.11</v>
      </c>
      <c r="F30" s="56"/>
      <c r="G30" s="35" t="str">
        <f t="shared" si="0"/>
        <v/>
      </c>
      <c r="H30" s="41"/>
      <c r="K30" s="7"/>
    </row>
    <row r="31" spans="1:11" s="8" customFormat="1" ht="11.25" x14ac:dyDescent="0.2">
      <c r="A31" s="33">
        <v>19</v>
      </c>
      <c r="B31" s="31" t="s">
        <v>68</v>
      </c>
      <c r="C31" s="34" t="s">
        <v>47</v>
      </c>
      <c r="D31" s="49">
        <v>2</v>
      </c>
      <c r="E31" s="51">
        <v>1055.95</v>
      </c>
      <c r="F31" s="56"/>
      <c r="G31" s="35" t="str">
        <f t="shared" si="0"/>
        <v/>
      </c>
      <c r="H31" s="41"/>
      <c r="K31" s="7"/>
    </row>
    <row r="32" spans="1:11" s="8" customFormat="1" ht="11.25" x14ac:dyDescent="0.2">
      <c r="A32" s="33">
        <v>20</v>
      </c>
      <c r="B32" s="31" t="s">
        <v>69</v>
      </c>
      <c r="C32" s="34" t="s">
        <v>47</v>
      </c>
      <c r="D32" s="49">
        <v>2</v>
      </c>
      <c r="E32" s="51">
        <v>4875</v>
      </c>
      <c r="F32" s="56"/>
      <c r="G32" s="35" t="str">
        <f t="shared" si="0"/>
        <v/>
      </c>
      <c r="H32" s="41"/>
      <c r="K32" s="7"/>
    </row>
    <row r="33" spans="1:11" s="8" customFormat="1" ht="22.5" x14ac:dyDescent="0.2">
      <c r="A33" s="33">
        <v>21</v>
      </c>
      <c r="B33" s="31" t="s">
        <v>92</v>
      </c>
      <c r="C33" s="34" t="s">
        <v>47</v>
      </c>
      <c r="D33" s="49">
        <v>1</v>
      </c>
      <c r="E33" s="51">
        <v>1215.75</v>
      </c>
      <c r="F33" s="56"/>
      <c r="G33" s="35" t="str">
        <f t="shared" si="0"/>
        <v/>
      </c>
      <c r="H33" s="41"/>
      <c r="K33" s="7"/>
    </row>
    <row r="34" spans="1:11" s="8" customFormat="1" ht="22.5" x14ac:dyDescent="0.2">
      <c r="A34" s="33">
        <v>22</v>
      </c>
      <c r="B34" s="31" t="s">
        <v>70</v>
      </c>
      <c r="C34" s="34" t="s">
        <v>47</v>
      </c>
      <c r="D34" s="49">
        <v>1</v>
      </c>
      <c r="E34" s="51">
        <v>1394.02</v>
      </c>
      <c r="F34" s="56"/>
      <c r="G34" s="35" t="str">
        <f t="shared" si="0"/>
        <v/>
      </c>
      <c r="H34" s="41"/>
      <c r="K34" s="7"/>
    </row>
    <row r="35" spans="1:11" s="8" customFormat="1" ht="33.75" x14ac:dyDescent="0.2">
      <c r="A35" s="33">
        <v>23</v>
      </c>
      <c r="B35" s="31" t="s">
        <v>71</v>
      </c>
      <c r="C35" s="34" t="s">
        <v>47</v>
      </c>
      <c r="D35" s="49">
        <v>1</v>
      </c>
      <c r="E35" s="51">
        <v>3551.34</v>
      </c>
      <c r="F35" s="56"/>
      <c r="G35" s="35" t="str">
        <f t="shared" si="0"/>
        <v/>
      </c>
      <c r="H35" s="41"/>
      <c r="K35" s="7"/>
    </row>
    <row r="36" spans="1:11" s="8" customFormat="1" ht="11.25" x14ac:dyDescent="0.2">
      <c r="A36" s="33">
        <v>24</v>
      </c>
      <c r="B36" s="31" t="s">
        <v>72</v>
      </c>
      <c r="C36" s="34" t="s">
        <v>47</v>
      </c>
      <c r="D36" s="49">
        <v>1</v>
      </c>
      <c r="E36" s="51">
        <v>624.51</v>
      </c>
      <c r="F36" s="56"/>
      <c r="G36" s="35" t="str">
        <f t="shared" si="0"/>
        <v/>
      </c>
      <c r="H36" s="41"/>
      <c r="K36" s="7"/>
    </row>
    <row r="37" spans="1:11" s="8" customFormat="1" ht="11.25" x14ac:dyDescent="0.2">
      <c r="A37" s="33">
        <v>25</v>
      </c>
      <c r="B37" s="31" t="s">
        <v>73</v>
      </c>
      <c r="C37" s="34" t="s">
        <v>47</v>
      </c>
      <c r="D37" s="49">
        <v>1</v>
      </c>
      <c r="E37" s="51">
        <v>2573.29</v>
      </c>
      <c r="F37" s="56"/>
      <c r="G37" s="35" t="str">
        <f t="shared" si="0"/>
        <v/>
      </c>
      <c r="H37" s="41"/>
      <c r="K37" s="7"/>
    </row>
    <row r="38" spans="1:11" s="8" customFormat="1" ht="22.5" x14ac:dyDescent="0.2">
      <c r="A38" s="33">
        <v>26</v>
      </c>
      <c r="B38" s="31" t="s">
        <v>74</v>
      </c>
      <c r="C38" s="34" t="s">
        <v>47</v>
      </c>
      <c r="D38" s="49">
        <v>3</v>
      </c>
      <c r="E38" s="51">
        <v>252.36</v>
      </c>
      <c r="F38" s="56"/>
      <c r="G38" s="35" t="str">
        <f t="shared" si="0"/>
        <v/>
      </c>
      <c r="H38" s="41"/>
      <c r="K38" s="7"/>
    </row>
    <row r="39" spans="1:11" s="8" customFormat="1" ht="11.25" x14ac:dyDescent="0.2">
      <c r="A39" s="33">
        <v>27</v>
      </c>
      <c r="B39" s="31" t="s">
        <v>75</v>
      </c>
      <c r="C39" s="34" t="s">
        <v>47</v>
      </c>
      <c r="D39" s="49">
        <v>1</v>
      </c>
      <c r="E39" s="51">
        <v>4500</v>
      </c>
      <c r="F39" s="56"/>
      <c r="G39" s="35" t="str">
        <f t="shared" si="0"/>
        <v/>
      </c>
      <c r="H39" s="41"/>
      <c r="K39" s="7"/>
    </row>
    <row r="40" spans="1:11" s="8" customFormat="1" ht="11.25" x14ac:dyDescent="0.2">
      <c r="A40" s="33">
        <v>28</v>
      </c>
      <c r="B40" s="31" t="s">
        <v>76</v>
      </c>
      <c r="C40" s="34" t="s">
        <v>47</v>
      </c>
      <c r="D40" s="49">
        <v>1</v>
      </c>
      <c r="E40" s="51">
        <v>5207.84</v>
      </c>
      <c r="F40" s="56"/>
      <c r="G40" s="35" t="str">
        <f t="shared" si="0"/>
        <v/>
      </c>
      <c r="H40" s="41"/>
      <c r="K40" s="7"/>
    </row>
    <row r="41" spans="1:11" s="8" customFormat="1" ht="22.5" x14ac:dyDescent="0.2">
      <c r="A41" s="33">
        <v>29</v>
      </c>
      <c r="B41" s="31" t="s">
        <v>77</v>
      </c>
      <c r="C41" s="34" t="s">
        <v>47</v>
      </c>
      <c r="D41" s="49">
        <v>1</v>
      </c>
      <c r="E41" s="51">
        <v>723.94</v>
      </c>
      <c r="F41" s="56"/>
      <c r="G41" s="35" t="str">
        <f t="shared" si="0"/>
        <v/>
      </c>
      <c r="H41" s="41"/>
      <c r="K41" s="7"/>
    </row>
    <row r="42" spans="1:11" s="8" customFormat="1" ht="11.25" x14ac:dyDescent="0.2">
      <c r="A42" s="33">
        <v>30</v>
      </c>
      <c r="B42" s="31" t="s">
        <v>78</v>
      </c>
      <c r="C42" s="34" t="s">
        <v>47</v>
      </c>
      <c r="D42" s="49">
        <v>1</v>
      </c>
      <c r="E42" s="51">
        <v>2043</v>
      </c>
      <c r="F42" s="56"/>
      <c r="G42" s="35" t="str">
        <f t="shared" si="0"/>
        <v/>
      </c>
      <c r="H42" s="41"/>
      <c r="K42" s="7"/>
    </row>
    <row r="43" spans="1:11" s="8" customFormat="1" ht="11.25" x14ac:dyDescent="0.2">
      <c r="A43" s="33">
        <v>31</v>
      </c>
      <c r="B43" s="31" t="s">
        <v>79</v>
      </c>
      <c r="C43" s="34" t="s">
        <v>47</v>
      </c>
      <c r="D43" s="49">
        <v>8</v>
      </c>
      <c r="E43" s="51">
        <v>562.65</v>
      </c>
      <c r="F43" s="56"/>
      <c r="G43" s="35" t="str">
        <f t="shared" si="0"/>
        <v/>
      </c>
      <c r="H43" s="41"/>
      <c r="K43" s="7"/>
    </row>
    <row r="44" spans="1:11" s="8" customFormat="1" ht="45" x14ac:dyDescent="0.2">
      <c r="A44" s="33">
        <v>32</v>
      </c>
      <c r="B44" s="31" t="s">
        <v>80</v>
      </c>
      <c r="C44" s="34" t="s">
        <v>47</v>
      </c>
      <c r="D44" s="49">
        <v>2</v>
      </c>
      <c r="E44" s="51">
        <v>599</v>
      </c>
      <c r="F44" s="56"/>
      <c r="G44" s="35" t="str">
        <f t="shared" si="0"/>
        <v/>
      </c>
      <c r="H44" s="41"/>
      <c r="K44" s="7"/>
    </row>
    <row r="45" spans="1:11" s="8" customFormat="1" ht="11.25" x14ac:dyDescent="0.2">
      <c r="A45" s="33">
        <v>33</v>
      </c>
      <c r="B45" s="31" t="s">
        <v>81</v>
      </c>
      <c r="C45" s="34" t="s">
        <v>47</v>
      </c>
      <c r="D45" s="49">
        <v>8</v>
      </c>
      <c r="E45" s="51">
        <v>1499.81</v>
      </c>
      <c r="F45" s="56"/>
      <c r="G45" s="35" t="str">
        <f t="shared" si="0"/>
        <v/>
      </c>
      <c r="H45" s="41"/>
      <c r="K45" s="7"/>
    </row>
    <row r="46" spans="1:11" s="8" customFormat="1" ht="11.25" x14ac:dyDescent="0.2">
      <c r="A46" s="33">
        <v>34</v>
      </c>
      <c r="B46" s="31" t="s">
        <v>82</v>
      </c>
      <c r="C46" s="34" t="s">
        <v>47</v>
      </c>
      <c r="D46" s="49">
        <v>7</v>
      </c>
      <c r="E46" s="51">
        <v>638.70000000000005</v>
      </c>
      <c r="F46" s="56"/>
      <c r="G46" s="35" t="str">
        <f t="shared" si="0"/>
        <v/>
      </c>
      <c r="H46" s="41"/>
      <c r="K46" s="7"/>
    </row>
    <row r="47" spans="1:11" s="8" customFormat="1" ht="33.75" x14ac:dyDescent="0.2">
      <c r="A47" s="33">
        <v>35</v>
      </c>
      <c r="B47" s="31" t="s">
        <v>83</v>
      </c>
      <c r="C47" s="34" t="s">
        <v>47</v>
      </c>
      <c r="D47" s="49">
        <v>3</v>
      </c>
      <c r="E47" s="51">
        <v>3611.2</v>
      </c>
      <c r="F47" s="56"/>
      <c r="G47" s="35" t="str">
        <f t="shared" si="0"/>
        <v/>
      </c>
      <c r="H47" s="41"/>
      <c r="K47" s="7"/>
    </row>
    <row r="48" spans="1:11" s="8" customFormat="1" ht="33.75" x14ac:dyDescent="0.2">
      <c r="A48" s="33">
        <v>36</v>
      </c>
      <c r="B48" s="31" t="s">
        <v>84</v>
      </c>
      <c r="C48" s="34" t="s">
        <v>47</v>
      </c>
      <c r="D48" s="49">
        <v>1</v>
      </c>
      <c r="E48" s="51">
        <v>5252.57</v>
      </c>
      <c r="F48" s="56"/>
      <c r="G48" s="35" t="str">
        <f t="shared" si="0"/>
        <v/>
      </c>
      <c r="H48" s="41"/>
      <c r="K48" s="7"/>
    </row>
    <row r="49" spans="1:11" s="8" customFormat="1" ht="11.25" x14ac:dyDescent="0.2">
      <c r="A49" s="33">
        <v>37</v>
      </c>
      <c r="B49" s="31" t="s">
        <v>85</v>
      </c>
      <c r="C49" s="34" t="s">
        <v>47</v>
      </c>
      <c r="D49" s="49">
        <v>2</v>
      </c>
      <c r="E49" s="51">
        <v>5766.38</v>
      </c>
      <c r="F49" s="56"/>
      <c r="G49" s="35" t="str">
        <f t="shared" si="0"/>
        <v/>
      </c>
      <c r="H49" s="41"/>
      <c r="K49" s="7"/>
    </row>
    <row r="50" spans="1:11" s="8" customFormat="1" ht="11.25" x14ac:dyDescent="0.2">
      <c r="A50" s="33">
        <v>38</v>
      </c>
      <c r="B50" s="31" t="s">
        <v>86</v>
      </c>
      <c r="C50" s="34" t="s">
        <v>47</v>
      </c>
      <c r="D50" s="49">
        <v>2</v>
      </c>
      <c r="E50" s="51">
        <v>569.95000000000005</v>
      </c>
      <c r="F50" s="56"/>
      <c r="G50" s="35" t="str">
        <f t="shared" si="0"/>
        <v/>
      </c>
      <c r="H50" s="41"/>
      <c r="K50" s="7"/>
    </row>
    <row r="51" spans="1:11" s="8" customFormat="1" ht="11.25" x14ac:dyDescent="0.2">
      <c r="A51" s="33">
        <v>39</v>
      </c>
      <c r="B51" s="31" t="s">
        <v>87</v>
      </c>
      <c r="C51" s="34" t="s">
        <v>47</v>
      </c>
      <c r="D51" s="49">
        <v>4</v>
      </c>
      <c r="E51" s="51">
        <v>59.2</v>
      </c>
      <c r="F51" s="56"/>
      <c r="G51" s="35" t="str">
        <f t="shared" si="0"/>
        <v/>
      </c>
      <c r="H51" s="41"/>
      <c r="K51" s="7"/>
    </row>
    <row r="52" spans="1:11" s="8" customFormat="1" ht="11.25" x14ac:dyDescent="0.2">
      <c r="A52" s="33">
        <v>40</v>
      </c>
      <c r="B52" s="31" t="s">
        <v>88</v>
      </c>
      <c r="C52" s="34" t="s">
        <v>47</v>
      </c>
      <c r="D52" s="49">
        <v>2</v>
      </c>
      <c r="E52" s="51">
        <v>3686</v>
      </c>
      <c r="F52" s="56"/>
      <c r="G52" s="35" t="str">
        <f t="shared" si="0"/>
        <v/>
      </c>
      <c r="H52" s="41"/>
      <c r="K52" s="7"/>
    </row>
    <row r="53" spans="1:11" s="8" customFormat="1" ht="22.5" x14ac:dyDescent="0.2">
      <c r="A53" s="33">
        <v>41</v>
      </c>
      <c r="B53" s="31" t="s">
        <v>89</v>
      </c>
      <c r="C53" s="34" t="s">
        <v>47</v>
      </c>
      <c r="D53" s="49">
        <v>2</v>
      </c>
      <c r="E53" s="51">
        <v>1562.14</v>
      </c>
      <c r="F53" s="56"/>
      <c r="G53" s="35" t="str">
        <f t="shared" si="0"/>
        <v/>
      </c>
      <c r="H53" s="41"/>
      <c r="K53" s="7"/>
    </row>
    <row r="54" spans="1:11" s="8" customFormat="1" ht="11.25" x14ac:dyDescent="0.2">
      <c r="A54" s="33">
        <v>42</v>
      </c>
      <c r="B54" s="31" t="s">
        <v>90</v>
      </c>
      <c r="C54" s="34" t="s">
        <v>47</v>
      </c>
      <c r="D54" s="49">
        <v>9</v>
      </c>
      <c r="E54" s="51">
        <v>391.08</v>
      </c>
      <c r="F54" s="56"/>
      <c r="G54" s="35" t="str">
        <f t="shared" ref="G54" si="1">IF(F54="","",IF(ISTEXT(F54),"NC",F54*D54))</f>
        <v/>
      </c>
      <c r="H54" s="41"/>
      <c r="K54" s="7"/>
    </row>
    <row r="55" spans="1:11" s="27" customFormat="1" ht="9" x14ac:dyDescent="0.2">
      <c r="A55" s="37"/>
      <c r="E55" s="47"/>
      <c r="F55" s="64" t="s">
        <v>27</v>
      </c>
      <c r="G55" s="65"/>
      <c r="H55" s="42"/>
    </row>
    <row r="56" spans="1:11" ht="14.25" customHeight="1" x14ac:dyDescent="0.2">
      <c r="F56" s="66" t="str">
        <f>IF(SUM(G13:G54)=0,"",SUM(G13:G54))</f>
        <v/>
      </c>
      <c r="G56" s="67"/>
      <c r="H56" s="43"/>
    </row>
    <row r="57" spans="1:11" s="38" customFormat="1" ht="24" customHeight="1" x14ac:dyDescent="0.2">
      <c r="A57" s="61" t="str">
        <f>" - "&amp;Dados!B23</f>
        <v xml:space="preserve"> - Os materiais e equipamentos deverão ser entregues conforme as quantidades totais adjudicadas a cada licitante, de acordo com o Edital, em até 30 (trinta) dias após o recebimento da Nota de Empenho, sob pena de sujeitar-se as sanções legalmente previstas.</v>
      </c>
      <c r="B57" s="61"/>
      <c r="C57" s="61"/>
      <c r="D57" s="61"/>
      <c r="E57" s="61"/>
      <c r="F57" s="61"/>
      <c r="G57" s="61"/>
      <c r="H57" s="44"/>
    </row>
    <row r="58" spans="1:11" s="38" customFormat="1" ht="9" x14ac:dyDescent="0.2">
      <c r="A58" s="61" t="str">
        <f>" - "&amp;Dados!B24</f>
        <v xml:space="preserve"> - A administração rejeitará, no todo ou em parte, o fornecimento executado em desacordo com os termos do Edital e seus anexos.</v>
      </c>
      <c r="B58" s="61"/>
      <c r="C58" s="61"/>
      <c r="D58" s="61"/>
      <c r="E58" s="61"/>
      <c r="F58" s="61"/>
      <c r="G58" s="61"/>
      <c r="H58" s="44"/>
    </row>
    <row r="59" spans="1:11" s="38" customFormat="1" ht="9" x14ac:dyDescent="0.2">
      <c r="A59" s="61" t="str">
        <f>" - "&amp;Dados!B25</f>
        <v xml:space="preserve"> - O pagamento do objeto de que trata o PREGÃO ELETRÔNICO 115/2023, será efetuado pela Tesouraria da Secretaria Municipal de Desenvolvimento Social de Sumidouro.</v>
      </c>
      <c r="B59" s="61"/>
      <c r="C59" s="61"/>
      <c r="D59" s="61"/>
      <c r="E59" s="61"/>
      <c r="F59" s="61"/>
      <c r="G59" s="61"/>
      <c r="H59" s="44"/>
    </row>
    <row r="60" spans="1:11" s="27" customFormat="1" ht="9" x14ac:dyDescent="0.2">
      <c r="A60" s="61" t="str">
        <f>" - "&amp;Dados!B26</f>
        <v xml:space="preserve"> - Proposta válida por 60 (sessenta) dias</v>
      </c>
      <c r="B60" s="61"/>
      <c r="C60" s="61"/>
      <c r="D60" s="61"/>
      <c r="E60" s="61"/>
      <c r="F60" s="61"/>
      <c r="G60" s="61"/>
      <c r="H60" s="42"/>
    </row>
    <row r="61" spans="1:11" ht="21" customHeight="1" x14ac:dyDescent="0.2">
      <c r="A61" s="61" t="str">
        <f>" - "&amp;Dados!B28</f>
        <v xml:space="preserve"> - A Licitante poderá apresentar prospecto, ficha técnica ou outros documentos com informações que permitam a melhor identificação e qualificação do(s) item(ns) licitado(s);</v>
      </c>
      <c r="B61" s="61"/>
      <c r="C61" s="61"/>
      <c r="D61" s="61"/>
      <c r="E61" s="61"/>
      <c r="F61" s="61"/>
      <c r="G61" s="61"/>
      <c r="H61" s="45"/>
    </row>
    <row r="62" spans="1:11" ht="21.75" customHeight="1" x14ac:dyDescent="0.2">
      <c r="A62" s="61" t="str">
        <f>" - "&amp;Dados!B29</f>
        <v xml:space="preserve"> - A proposta de preços ajustada ao lance final deverá conter o valor numérico dos preços unitários e totais, não podendo exceder o valor do lance final;</v>
      </c>
      <c r="B62" s="61"/>
      <c r="C62" s="61"/>
      <c r="D62" s="61"/>
      <c r="E62" s="61"/>
      <c r="F62" s="61"/>
      <c r="G62" s="61"/>
      <c r="H62" s="45"/>
    </row>
    <row r="63" spans="1:11" ht="21.75" customHeight="1" x14ac:dyDescent="0.2">
      <c r="A63" s="61" t="str">
        <f>" - "&amp;Dados!B30</f>
        <v xml:space="preserve"> - Quando da atualização da proposta de preço, o licitante deverá atualizar observando os valores unitários e globais os quais deverão ser menores ou iguais aos valores máximos/referência expressos no Anexo II - termo de referência;</v>
      </c>
      <c r="B63" s="61"/>
      <c r="C63" s="61"/>
      <c r="D63" s="61"/>
      <c r="E63" s="61"/>
      <c r="F63" s="61"/>
      <c r="G63" s="61"/>
      <c r="H63" s="45"/>
    </row>
    <row r="64" spans="1:11" ht="21.75" customHeight="1" x14ac:dyDescent="0.2">
      <c r="A64" s="61" t="str">
        <f>" - "&amp;Dados!B31</f>
        <v xml:space="preserve"> - O preço proposto deve compreender todas as despesas concernentes ao fornecimento do (s) material (is), bem como Impostos, Tributos, Frete, Contratação de Pessoal, entre outros, que deverão correr totalmente por conta da Empresa vencedora;</v>
      </c>
      <c r="B64" s="61"/>
      <c r="C64" s="61"/>
      <c r="D64" s="61"/>
      <c r="E64" s="61"/>
      <c r="F64" s="61"/>
      <c r="G64" s="61"/>
      <c r="H64" s="45"/>
    </row>
    <row r="65" spans="1:8" ht="21.75" customHeight="1" x14ac:dyDescent="0.2">
      <c r="A65" s="61" t="str">
        <f>" - "&amp;Dados!B32</f>
        <v xml:space="preserve"> - Declaramos para todos os efeitos legais que, ao apresentar esta proposta, com os preços e prazos acima indicados, estamos de pleno acordo com as condições gerais e especiais estabelecidas para esta licitação, as quais nos submetemos incondicional e integralmente;</v>
      </c>
      <c r="B65" s="61"/>
      <c r="C65" s="61"/>
      <c r="D65" s="61"/>
      <c r="E65" s="61"/>
      <c r="F65" s="61"/>
      <c r="G65" s="61"/>
      <c r="H65" s="45"/>
    </row>
    <row r="66" spans="1:8" ht="21.75" customHeight="1" x14ac:dyDescent="0.2">
      <c r="A66" s="61" t="str">
        <f>" - "&amp;Dados!B33</f>
        <v xml:space="preserve"> - Declaramos que até a presente data inexistem fatos impeditivos a participação desta empresa ao presente certame licitatório, ciente da obrigatoriedade de declarar ocorrências posteriores;</v>
      </c>
      <c r="B66" s="61"/>
      <c r="C66" s="61"/>
      <c r="D66" s="61"/>
      <c r="E66" s="61"/>
      <c r="F66" s="61"/>
      <c r="G66" s="61"/>
      <c r="H66" s="45"/>
    </row>
    <row r="67" spans="1:8" ht="30" customHeight="1" x14ac:dyDescent="0.2">
      <c r="A67" s="61" t="str">
        <f>" - "&amp;Dados!B34</f>
        <v xml:space="preserve"> - Declaramos que não possuímos em nosso quadro funcional servidor público ou dirigente de órgão ou entidade contratante ou responsável pela licitação, conforme art.9 da lei 8.666/93, e não possuímos em nosso quadro societário servidor público da ativa, ou empregado de empresa pública ou de sociedade de economia mista;</v>
      </c>
      <c r="B67" s="61"/>
      <c r="C67" s="61"/>
      <c r="D67" s="61"/>
      <c r="E67" s="61"/>
      <c r="F67" s="61"/>
      <c r="G67" s="61"/>
    </row>
    <row r="68" spans="1:8" ht="25.5" customHeight="1" x14ac:dyDescent="0.2">
      <c r="A68" s="61" t="str">
        <f>" - "&amp;Dados!B35</f>
        <v xml:space="preserve"> - Declaramos, ainda, sob as penas da lei, que não estamos cumprindo pena de inidoneidade para licitar e contratar com a Administração Pública, em qualquer de suas esferas Federal, Estadual e Municipal, inclusive no Distrito Federal, conforme art. 97 da Lei nº. 8.666/93.</v>
      </c>
      <c r="B68" s="61"/>
      <c r="C68" s="61"/>
      <c r="D68" s="61"/>
      <c r="E68" s="61"/>
      <c r="F68" s="61"/>
      <c r="G68" s="61"/>
    </row>
  </sheetData>
  <sheetProtection algorithmName="SHA-512" hashValue="Es0RrZdGTAwKHfFLLuLfIhWU7bdjU83tTKkb7XmkkDyv5UcGdwE96/52xl4OxLq+BawzCOtbx+w5NJJAQZ+AXg==" saltValue="NMSl9MUKjaJgkrAatmxgSQ==" spinCount="100000" sheet="1" objects="1" scenarios="1"/>
  <autoFilter ref="A11:G68" xr:uid="{00000000-0009-0000-0000-000000000000}"/>
  <mergeCells count="23">
    <mergeCell ref="A67:G67"/>
    <mergeCell ref="A68:G68"/>
    <mergeCell ref="A61:G61"/>
    <mergeCell ref="A62:G62"/>
    <mergeCell ref="A63:G63"/>
    <mergeCell ref="A64:G64"/>
    <mergeCell ref="A65:G65"/>
    <mergeCell ref="A66:G66"/>
    <mergeCell ref="C6:D6"/>
    <mergeCell ref="E6:F6"/>
    <mergeCell ref="A2:G2"/>
    <mergeCell ref="A3:G3"/>
    <mergeCell ref="A4:G4"/>
    <mergeCell ref="A5:G5"/>
    <mergeCell ref="A57:G57"/>
    <mergeCell ref="A58:G58"/>
    <mergeCell ref="A59:G59"/>
    <mergeCell ref="B8:G8"/>
    <mergeCell ref="A60:G60"/>
    <mergeCell ref="B9:G9"/>
    <mergeCell ref="F55:G55"/>
    <mergeCell ref="F56:G56"/>
    <mergeCell ref="D10:G10"/>
  </mergeCells>
  <phoneticPr fontId="0" type="noConversion"/>
  <conditionalFormatting sqref="F55">
    <cfRule type="expression" dxfId="11" priority="1" stopIfTrue="1">
      <formula>IF($J55="Empate",IF(H55=1,TRUE(),FALSE()),FALSE())</formula>
    </cfRule>
    <cfRule type="expression" dxfId="10" priority="2" stopIfTrue="1">
      <formula>IF(H55="&gt;",FALSE(),IF(H55&gt;0,TRUE(),FALSE()))</formula>
    </cfRule>
    <cfRule type="expression" dxfId="9" priority="3" stopIfTrue="1">
      <formula>IF(H55="&gt;",TRUE(),FALSE())</formula>
    </cfRule>
  </conditionalFormatting>
  <conditionalFormatting sqref="F56">
    <cfRule type="expression" dxfId="8" priority="4" stopIfTrue="1">
      <formula>IF($J55="OK",IF(H55=1,TRUE(),FALSE()),FALSE())</formula>
    </cfRule>
    <cfRule type="expression" dxfId="7" priority="5" stopIfTrue="1">
      <formula>IF($J55="Empate",IF(H55=1,TRUE(),FALSE()),FALSE())</formula>
    </cfRule>
    <cfRule type="expression" dxfId="6" priority="6" stopIfTrue="1">
      <formula>IF($J55="Empate",IF(H55=2,TRUE(),FALSE()),FALSE())</formula>
    </cfRule>
  </conditionalFormatting>
  <conditionalFormatting sqref="F13:F54">
    <cfRule type="cellIs" dxfId="5" priority="11" stopIfTrue="1" operator="equal">
      <formula>""</formula>
    </cfRule>
  </conditionalFormatting>
  <conditionalFormatting sqref="D13:D54">
    <cfRule type="expression" priority="12" stopIfTrue="1">
      <formula>$A13</formula>
    </cfRule>
  </conditionalFormatting>
  <conditionalFormatting sqref="B10">
    <cfRule type="cellIs" dxfId="4" priority="8" stopIfTrue="1" operator="equal">
      <formula>$G$1</formula>
    </cfRule>
  </conditionalFormatting>
  <conditionalFormatting sqref="B8:G9">
    <cfRule type="cellIs" dxfId="3" priority="9" stopIfTrue="1" operator="equal">
      <formula>$J$1</formula>
    </cfRule>
  </conditionalFormatting>
  <conditionalFormatting sqref="B13:B54">
    <cfRule type="expression" dxfId="2" priority="10" stopIfTrue="1">
      <formula>IF(#REF!=1,IF(#REF!=0,1,0),0)</formula>
    </cfRule>
  </conditionalFormatting>
  <conditionalFormatting sqref="D10:G10">
    <cfRule type="cellIs" dxfId="1" priority="24" stopIfTrue="1" operator="equal">
      <formula>$E$1</formula>
    </cfRule>
  </conditionalFormatting>
  <conditionalFormatting sqref="G13:G54">
    <cfRule type="expression" dxfId="0" priority="25" stopIfTrue="1">
      <formula>IF(ISTEXT(F13),FALSE(),IF(F13&gt;E13,TRUE(),FALSE()))</formula>
    </cfRule>
  </conditionalFormatting>
  <printOptions horizontalCentered="1"/>
  <pageMargins left="0.51181102362204722" right="0.31496062992125984" top="0.39370078740157483" bottom="1.0236220472440944" header="0.51181102362204722" footer="0.55118110236220474"/>
  <pageSetup paperSize="9" scale="90" fitToHeight="20" orientation="portrait" r:id="rId1"/>
  <headerFooter alignWithMargins="0">
    <oddHeader>&amp;R&amp;"Arial,Negrito"&amp;6Página &amp;P de &amp;N.</oddHeader>
    <oddFooter>&amp;C
____________________________________
Assinatura e Carimbo</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1:IV35"/>
  <sheetViews>
    <sheetView workbookViewId="0">
      <selection activeCell="B4" sqref="B4"/>
    </sheetView>
  </sheetViews>
  <sheetFormatPr defaultRowHeight="12.75" x14ac:dyDescent="0.2"/>
  <cols>
    <col min="1" max="1" width="15" customWidth="1"/>
    <col min="2" max="2" width="51.85546875" customWidth="1"/>
    <col min="3" max="5" width="31.140625" customWidth="1"/>
    <col min="6" max="8" width="14" customWidth="1"/>
    <col min="9" max="9" width="19.28515625" customWidth="1"/>
    <col min="10" max="13" width="14.5703125" customWidth="1"/>
    <col min="14" max="15" width="9.28515625" customWidth="1"/>
  </cols>
  <sheetData>
    <row r="1" spans="1:7" x14ac:dyDescent="0.2">
      <c r="A1" s="16" t="s">
        <v>9</v>
      </c>
      <c r="B1" s="57" t="s">
        <v>93</v>
      </c>
      <c r="E1" s="4"/>
      <c r="F1" s="4"/>
      <c r="G1" s="4"/>
    </row>
    <row r="2" spans="1:7" x14ac:dyDescent="0.2">
      <c r="A2" s="16" t="s">
        <v>10</v>
      </c>
      <c r="B2" s="57" t="s">
        <v>94</v>
      </c>
      <c r="E2" s="4"/>
      <c r="F2" s="4"/>
      <c r="G2" s="4"/>
    </row>
    <row r="3" spans="1:7" x14ac:dyDescent="0.2">
      <c r="A3" s="16" t="s">
        <v>11</v>
      </c>
      <c r="B3" s="57" t="s">
        <v>95</v>
      </c>
      <c r="C3" s="5"/>
      <c r="E3" s="54"/>
      <c r="F3" s="4"/>
      <c r="G3" s="4"/>
    </row>
    <row r="4" spans="1:7" x14ac:dyDescent="0.2">
      <c r="A4" s="16" t="s">
        <v>12</v>
      </c>
      <c r="B4" s="57" t="s">
        <v>101</v>
      </c>
      <c r="C4" s="5"/>
      <c r="E4" s="54"/>
      <c r="F4" s="4"/>
      <c r="G4" s="4"/>
    </row>
    <row r="5" spans="1:7" x14ac:dyDescent="0.2">
      <c r="A5" s="16" t="s">
        <v>13</v>
      </c>
      <c r="B5" s="5" t="s">
        <v>44</v>
      </c>
      <c r="C5" s="5"/>
      <c r="E5" s="54"/>
      <c r="F5" s="4"/>
      <c r="G5" s="4"/>
    </row>
    <row r="6" spans="1:7" x14ac:dyDescent="0.2">
      <c r="A6" s="16" t="s">
        <v>31</v>
      </c>
      <c r="B6" s="12" t="s">
        <v>45</v>
      </c>
      <c r="C6" s="5"/>
      <c r="E6" s="54"/>
      <c r="F6" s="4"/>
      <c r="G6" s="4"/>
    </row>
    <row r="7" spans="1:7" x14ac:dyDescent="0.2">
      <c r="A7" s="16" t="s">
        <v>14</v>
      </c>
      <c r="B7" s="5" t="s">
        <v>30</v>
      </c>
      <c r="C7" s="5"/>
      <c r="E7" s="54"/>
      <c r="F7" s="4"/>
      <c r="G7" s="4"/>
    </row>
    <row r="8" spans="1:7" x14ac:dyDescent="0.2">
      <c r="A8" s="25" t="s">
        <v>23</v>
      </c>
      <c r="B8" s="48">
        <v>223016.06</v>
      </c>
      <c r="C8" s="5"/>
      <c r="E8" s="54"/>
      <c r="F8" s="4"/>
      <c r="G8" s="4"/>
    </row>
    <row r="9" spans="1:7" x14ac:dyDescent="0.2">
      <c r="A9" s="17" t="s">
        <v>0</v>
      </c>
      <c r="E9" s="4"/>
      <c r="F9" s="4"/>
      <c r="G9" s="4"/>
    </row>
    <row r="10" spans="1:7" x14ac:dyDescent="0.2">
      <c r="A10" s="18" t="s">
        <v>2</v>
      </c>
      <c r="E10" s="4"/>
      <c r="F10" s="4"/>
      <c r="G10" s="4"/>
    </row>
    <row r="11" spans="1:7" x14ac:dyDescent="0.2">
      <c r="A11" s="19" t="s">
        <v>8</v>
      </c>
      <c r="E11" s="4"/>
      <c r="F11" s="4"/>
      <c r="G11" s="4"/>
    </row>
    <row r="12" spans="1:7" x14ac:dyDescent="0.2">
      <c r="A12" s="18" t="s">
        <v>20</v>
      </c>
      <c r="E12" s="4"/>
      <c r="F12" s="4"/>
      <c r="G12" s="4"/>
    </row>
    <row r="13" spans="1:7" x14ac:dyDescent="0.2">
      <c r="A13" s="18" t="s">
        <v>24</v>
      </c>
      <c r="E13" s="4"/>
      <c r="F13" s="4"/>
      <c r="G13" s="4"/>
    </row>
    <row r="14" spans="1:7" x14ac:dyDescent="0.2">
      <c r="A14" s="55" t="s">
        <v>33</v>
      </c>
      <c r="E14" s="4"/>
      <c r="F14" s="4"/>
      <c r="G14" s="4"/>
    </row>
    <row r="15" spans="1:7" x14ac:dyDescent="0.2">
      <c r="A15" s="55" t="s">
        <v>34</v>
      </c>
      <c r="E15" s="4"/>
      <c r="F15" s="4"/>
      <c r="G15" s="4"/>
    </row>
    <row r="16" spans="1:7" x14ac:dyDescent="0.2">
      <c r="A16" s="55" t="s">
        <v>35</v>
      </c>
      <c r="B16" s="24"/>
      <c r="E16" s="24"/>
      <c r="F16" s="4"/>
      <c r="G16" s="4"/>
    </row>
    <row r="17" spans="1:256" s="23" customFormat="1" ht="25.5" x14ac:dyDescent="0.2">
      <c r="A17" s="22" t="s">
        <v>21</v>
      </c>
      <c r="B17" s="24" t="s">
        <v>50</v>
      </c>
      <c r="C17" s="24" t="s">
        <v>96</v>
      </c>
      <c r="D17" s="24" t="s">
        <v>49</v>
      </c>
      <c r="E17" s="24"/>
      <c r="F17" s="24"/>
      <c r="G17" s="24"/>
      <c r="H17" s="24"/>
      <c r="I17" s="24"/>
      <c r="J17" s="24"/>
      <c r="K17" s="24"/>
      <c r="L17" s="24"/>
      <c r="M17" s="24"/>
    </row>
    <row r="18" spans="1:256" s="23" customFormat="1" ht="25.5" x14ac:dyDescent="0.2">
      <c r="A18" s="22" t="s">
        <v>22</v>
      </c>
      <c r="B18" s="24" t="s">
        <v>97</v>
      </c>
      <c r="C18" s="24" t="s">
        <v>97</v>
      </c>
      <c r="D18" s="59" t="s">
        <v>98</v>
      </c>
      <c r="E18" s="59"/>
      <c r="F18" s="12"/>
      <c r="G18" s="12"/>
      <c r="H18" s="24"/>
      <c r="I18" s="24"/>
      <c r="J18" s="24"/>
      <c r="K18" s="24"/>
      <c r="L18" s="24"/>
      <c r="M18" s="24"/>
      <c r="IV18" s="24"/>
    </row>
    <row r="19" spans="1:256" x14ac:dyDescent="0.2">
      <c r="B19" s="24"/>
      <c r="E19" s="4"/>
      <c r="F19" s="24"/>
      <c r="G19" s="24"/>
    </row>
    <row r="20" spans="1:256" x14ac:dyDescent="0.2">
      <c r="B20" s="24"/>
      <c r="D20" s="60"/>
      <c r="E20" s="53"/>
      <c r="F20" s="24"/>
      <c r="G20" s="24"/>
    </row>
    <row r="21" spans="1:256" x14ac:dyDescent="0.2">
      <c r="D21" s="60"/>
      <c r="E21" s="53"/>
      <c r="F21" s="53"/>
      <c r="G21" s="53"/>
    </row>
    <row r="22" spans="1:256" x14ac:dyDescent="0.2">
      <c r="D22" s="60"/>
      <c r="E22" s="53"/>
      <c r="F22" s="53"/>
      <c r="G22" s="53"/>
    </row>
    <row r="23" spans="1:256" ht="63.75" x14ac:dyDescent="0.2">
      <c r="A23" s="20" t="s">
        <v>15</v>
      </c>
      <c r="B23" s="21" t="s">
        <v>99</v>
      </c>
      <c r="E23" s="4"/>
      <c r="F23" s="4"/>
      <c r="G23" s="53"/>
    </row>
    <row r="24" spans="1:256" ht="38.25" x14ac:dyDescent="0.2">
      <c r="A24" s="20" t="s">
        <v>16</v>
      </c>
      <c r="B24" s="21" t="s">
        <v>46</v>
      </c>
      <c r="E24" s="4"/>
      <c r="F24" s="4"/>
      <c r="G24" s="53"/>
    </row>
    <row r="25" spans="1:256" ht="51" x14ac:dyDescent="0.2">
      <c r="A25" s="20" t="s">
        <v>17</v>
      </c>
      <c r="B25" s="59" t="s">
        <v>100</v>
      </c>
      <c r="C25" s="9"/>
      <c r="E25" s="4"/>
      <c r="F25" s="4"/>
      <c r="G25" s="53"/>
    </row>
    <row r="26" spans="1:256" ht="25.5" x14ac:dyDescent="0.2">
      <c r="A26" s="20" t="s">
        <v>18</v>
      </c>
      <c r="B26" s="21" t="s">
        <v>28</v>
      </c>
      <c r="E26" s="4"/>
      <c r="F26" s="4"/>
      <c r="G26" s="53"/>
    </row>
    <row r="27" spans="1:256" ht="25.5" x14ac:dyDescent="0.2">
      <c r="A27" s="20" t="s">
        <v>32</v>
      </c>
      <c r="B27" s="58" t="s">
        <v>48</v>
      </c>
      <c r="G27" s="53"/>
    </row>
    <row r="28" spans="1:256" ht="38.25" x14ac:dyDescent="0.2">
      <c r="B28" s="21" t="s">
        <v>36</v>
      </c>
    </row>
    <row r="29" spans="1:256" ht="38.25" x14ac:dyDescent="0.2">
      <c r="B29" s="21" t="s">
        <v>37</v>
      </c>
    </row>
    <row r="30" spans="1:256" ht="63.75" x14ac:dyDescent="0.2">
      <c r="B30" s="21" t="s">
        <v>38</v>
      </c>
    </row>
    <row r="31" spans="1:256" ht="63.75" x14ac:dyDescent="0.2">
      <c r="B31" s="21" t="s">
        <v>39</v>
      </c>
    </row>
    <row r="32" spans="1:256" ht="63.75" x14ac:dyDescent="0.2">
      <c r="B32" s="21" t="s">
        <v>40</v>
      </c>
    </row>
    <row r="33" spans="2:2" ht="51" x14ac:dyDescent="0.2">
      <c r="B33" s="21" t="s">
        <v>41</v>
      </c>
    </row>
    <row r="34" spans="2:2" ht="76.5" x14ac:dyDescent="0.2">
      <c r="B34" s="21" t="s">
        <v>42</v>
      </c>
    </row>
    <row r="35" spans="2:2" ht="63.75" x14ac:dyDescent="0.2">
      <c r="B35" s="21" t="s">
        <v>43</v>
      </c>
    </row>
  </sheetData>
  <phoneticPr fontId="0" type="noConversion"/>
  <pageMargins left="0.78740157499999996" right="0.78740157499999996" top="0.984251969" bottom="0.984251969" header="0.49212598499999999" footer="0.49212598499999999"/>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5</vt:i4>
      </vt:variant>
    </vt:vector>
  </HeadingPairs>
  <TitlesOfParts>
    <vt:vector size="7" baseType="lpstr">
      <vt:lpstr>Quadro de Preços</vt:lpstr>
      <vt:lpstr>Dados</vt:lpstr>
      <vt:lpstr>Dados!_GoBack</vt:lpstr>
      <vt:lpstr>Dados!_Hlk127178289</vt:lpstr>
      <vt:lpstr>Dados!_Hlk94602424</vt:lpstr>
      <vt:lpstr>Dados!_Hlk94602431</vt:lpstr>
      <vt:lpstr>'Quadro de Preços'!Titulos_de_impressao</vt:lpstr>
    </vt:vector>
  </TitlesOfParts>
  <Company>PMS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Licitacao</dc:creator>
  <dc:description>Versão: 2.0 - Incluída a planilha 'dados'.</dc:description>
  <cp:lastModifiedBy>PMS</cp:lastModifiedBy>
  <cp:lastPrinted>2023-08-22T19:06:42Z</cp:lastPrinted>
  <dcterms:created xsi:type="dcterms:W3CDTF">2006-04-18T17:38:46Z</dcterms:created>
  <dcterms:modified xsi:type="dcterms:W3CDTF">2023-08-25T15:08:54Z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rotegido por senha">
    <vt:bool>true</vt:bool>
  </property>
</Properties>
</file>