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EstaPasta_de_trabalho"/>
  <mc:AlternateContent xmlns:mc="http://schemas.openxmlformats.org/markup-compatibility/2006">
    <mc:Choice Requires="x15">
      <x15ac:absPath xmlns:x15ac="http://schemas.microsoft.com/office/spreadsheetml/2010/11/ac" url="D:\licitacoes\2022\Pregão Eletrônico\Pregão Eletrônico 073-22 - Aquisição de Materiais p Festividades de Fim de Ano - SMEC\"/>
    </mc:Choice>
  </mc:AlternateContent>
  <xr:revisionPtr revIDLastSave="0" documentId="13_ncr:1_{9B4F7117-75FD-4B54-881E-C1FAA77ECEA0}"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Preços'!$A$11:$G$66</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A60" i="1" l="1"/>
  <c r="A61" i="1"/>
  <c r="A62" i="1"/>
  <c r="A63" i="1"/>
  <c r="A64" i="1"/>
  <c r="A65" i="1"/>
  <c r="A66" i="1"/>
  <c r="A59" i="1"/>
  <c r="E6" i="1"/>
  <c r="G13" i="1"/>
  <c r="A4" i="1"/>
  <c r="A57" i="1"/>
  <c r="A58" i="1"/>
  <c r="A56" i="1"/>
  <c r="A55" i="1"/>
  <c r="A6" i="1"/>
  <c r="A5" i="1"/>
  <c r="A3" i="1"/>
  <c r="F54" i="1" l="1"/>
</calcChain>
</file>

<file path=xl/sharedStrings.xml><?xml version="1.0" encoding="utf-8"?>
<sst xmlns="http://schemas.openxmlformats.org/spreadsheetml/2006/main" count="139" uniqueCount="103">
  <si>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</si>
  <si>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</si>
  <si>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</si>
  <si>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</si>
  <si>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</si>
  <si>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</si>
  <si>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</si>
  <si>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</si>
  <si>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</si>
  <si>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</si>
  <si>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</si>
  <si>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</si>
  <si>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</si>
  <si>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</si>
  <si>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</si>
  <si>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</si>
  <si>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</si>
  <si>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</si>
  <si>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</si>
  <si>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</si>
  <si>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</si>
  <si>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</si>
  <si>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</si>
  <si>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</si>
  <si>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</si>
  <si>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</si>
  <si>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</si>
  <si>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</si>
  <si>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</si>
  <si>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</si>
  <si>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</si>
  <si>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</si>
  <si>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</si>
  <si>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</si>
  <si>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</si>
  <si>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</si>
  <si>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</si>
  <si>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</si>
  <si>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</si>
  <si>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</si>
  <si>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</si>
  <si>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</si>
  <si>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</si>
  <si>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</si>
  <si>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</si>
  <si>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</si>
  <si>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Contrato: Entrega Imediata.</t>
  </si>
  <si>
    <t>UNID</t>
  </si>
  <si>
    <t>ABRAÇADEIRA 3,5 X 140 MM (COM 100 UNIDADES) NA COR BRANCA</t>
  </si>
  <si>
    <t>ARAME GALVANIZADO Nº 14</t>
  </si>
  <si>
    <t>ARAME GALVANIZADO Nº 12</t>
  </si>
  <si>
    <t>ARAME PARA SOLDA MIG - 0,8 MM</t>
  </si>
  <si>
    <t>BOLA DE VINIL REFORÇADA COM APROXIMADAMENTE 70 CM DE DIÂMETRO</t>
  </si>
  <si>
    <t>CASCATA LED PISCA COM 400 LÂMPADAS, COM 10 METROS 220V COLORIDA</t>
  </si>
  <si>
    <t>CASCATA LED PISCA COM 400 LÂMPADAS, COM 10 METROS 220V BRANCA</t>
  </si>
  <si>
    <t>CASCATA LED PISCA COM 100 LÂMPADAS, COM 2,5 METROS 220V BRANCA</t>
  </si>
  <si>
    <t>CASCATA 16 TUBOS QUEDA LED PISCA CHUVA GELO LUZ NATAL 3,70 M VERDE 220V</t>
  </si>
  <si>
    <t>CASCATA 16 TUBOS QUEDA LED PISCA CHUVA GELO LUZ NATAL 3,70 M VERMELHO 220V</t>
  </si>
  <si>
    <t>CASCATA 16 TUBOS QUEDA LED PISCA CHUVA GELO LUZ NATAL 3,70 M AZUL 220V</t>
  </si>
  <si>
    <t>CASCATA 16 TUBOS QUEDA LED PISCA CHUVA GELO LUZ NATAL 3,70 M BRANCO 220V</t>
  </si>
  <si>
    <t>COLA BRANCA LÍQUIDA CASCOREZ</t>
  </si>
  <si>
    <t>COLA DE CONTATO ESPECIAL EXTRA (CASCOLA) 3,2 L / 2,8 KG</t>
  </si>
  <si>
    <t>Latas</t>
  </si>
  <si>
    <t>COMPENSADO FOLHA DE 18 MM DE ESPESSURA (TAM APROX. 2,20 M X 1,10 M)</t>
  </si>
  <si>
    <t>CONECTOR PLUG TOMADA FONTE MANGUEIRA NEON LED 220V</t>
  </si>
  <si>
    <t>CONECTOR DE MANGUEIRA LED RABICHO PLUG REDONDA 220V</t>
  </si>
  <si>
    <t>FIO PARALELO 2,5 MM NA COR BRANCA</t>
  </si>
  <si>
    <t>FIO FLEXÍVEL 10 MM</t>
  </si>
  <si>
    <t>FITA ISOLANTE 20 METROS PRETA</t>
  </si>
  <si>
    <t>GLITER VERMELHO</t>
  </si>
  <si>
    <t>GLITER DOURADO</t>
  </si>
  <si>
    <t>GLITER VERDE</t>
  </si>
  <si>
    <t>GLITER AMARELO</t>
  </si>
  <si>
    <t>GLITER AZUL</t>
  </si>
  <si>
    <t>MANGUEIRA LED NATAL ROLO DE 100M, 220V - COR AZUL</t>
  </si>
  <si>
    <t>MANGUEIRA LED NATAL ROLO DE 100M, 220V - COR BRANCA</t>
  </si>
  <si>
    <t>MANGUEIRA LED NATAL ROLO DE 100M, 220V - COR VERDE</t>
  </si>
  <si>
    <t>MANGUEIRA LED NATAL ROLO DE 100M, 220V - COR VERMELHA</t>
  </si>
  <si>
    <t>PISCA PISCA DE LED NATAL, TRANSPARENTE 10 METROS COM 8 FUNÇÕES 220V</t>
  </si>
  <si>
    <t>PISCA PISCA DE LED NATAL, COLORIDO 10 METROS COM 8 FUNÇÕES 220V</t>
  </si>
  <si>
    <t>PREGO 17 X 27</t>
  </si>
  <si>
    <t>REFIL DE COLA QUENTE GROSSA 11MM</t>
  </si>
  <si>
    <t>TINTA ESMALTE SINTÉTICO NA COR AMARELA LATA DE 3.600 ML</t>
  </si>
  <si>
    <t>TINTA ESMALTE SINTÉTICO NA COR BRANCA LATA DE 3.600 ML</t>
  </si>
  <si>
    <t>TINTA ESMALTE SINTÉTICO NA COR VERDE LATA DE 3.600 ML</t>
  </si>
  <si>
    <t>TINTA ESMALTE SINTÉTICO NA COR VERMELHA LATA DE 3.600 ML</t>
  </si>
  <si>
    <t>TOMADA SIMPLES 10A SISTEMA X CAIXA SOBREPOR EXTERNO</t>
  </si>
  <si>
    <t>VARA DE 12 M - VERGALHÃO 10.0 MM</t>
  </si>
  <si>
    <t>VARA DE 12 M - VERGALHÃO 6.0 MM</t>
  </si>
  <si>
    <t>PREGÃO ELETRÔNICO Nº 073/2022</t>
  </si>
  <si>
    <t>PROCESSO ADMINISTRATIVO N° 2115/2022 de 13/07/2022</t>
  </si>
  <si>
    <t>AQUISIÇÃO DE MATERIAIS PARA FESTIVIDADES DE FIM DE ANO</t>
  </si>
  <si>
    <t>Sec. Educação</t>
  </si>
  <si>
    <t xml:space="preserve">Nº 1702.2769200072.015-3390.30.00-04 </t>
  </si>
  <si>
    <t>O objeto da presente licitação será recebido em remessa única pela Secretaria Municipal de Educação de acordo com solicitação do servidor responsável pelo setor. Os materiais deverão ser entregues de acordo com o empenho, com prazo não superior a 10 (dez) dias úteis após recebimento da nota de empenho.</t>
  </si>
  <si>
    <t>Os itens deverão ser entregues na sede da Secretaria de Educação, Rua Alcina Ponciano, nº 21, centro, Sumidouro-RJ, nos horários de 08 horas às 16 horas de segunda à sexta-feira.</t>
  </si>
  <si>
    <t>O pagamento do objeto de que trata o PREGÃO ELETRÔNICO 073/2022, será efetuado pela Tesouraria da Prefeitura Municipal de Sumidouro.</t>
  </si>
  <si>
    <t>M</t>
  </si>
  <si>
    <t>PCT</t>
  </si>
  <si>
    <t>KG</t>
  </si>
  <si>
    <t>Rolo</t>
  </si>
  <si>
    <t>Vara</t>
  </si>
  <si>
    <t>Abertura das Propostas: 03/11/2022,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</si>
</sst>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applyFill="1"/>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2115/22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66"/>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26" customWidth="1"/>
    <col min="5" max="6" width="10.140625" style="13" customWidth="1"/>
    <col min="7" max="7" width="10.140625" style="11" customWidth="1"/>
    <col min="8" max="8" width="11.85546875" style="46" customWidth="1"/>
    <col min="9" max="9" width="11.5703125" style="2" customWidth="1"/>
    <col min="10" max="11" width="9.140625" style="2"/>
    <col min="12" max="12" width="9.140625" style="41"/>
    <col min="13" max="15" width="9.140625" style="2"/>
    <col min="16" max="16" width="10" style="2" bestFit="1" customWidth="1"/>
    <col min="17" max="16384" width="9.140625" style="2"/>
  </cols>
  <sheetData>
    <row r="1" spans="1:13" ht="58.5" customHeight="1" x14ac:dyDescent="0.2">
      <c r="H1" s="45"/>
    </row>
    <row r="2" spans="1:13" x14ac:dyDescent="0.2">
      <c r="A2" s="74" t="s">
        <v>19</v>
      </c>
      <c r="B2" s="74"/>
      <c r="C2" s="74"/>
      <c r="D2" s="74"/>
      <c r="E2" s="74"/>
      <c r="F2" s="74"/>
      <c r="G2" s="74"/>
    </row>
    <row r="3" spans="1:13" x14ac:dyDescent="0.2">
      <c r="A3" s="74" t="str">
        <f>UPPER(Dados!B1&amp;"  -  "&amp;Dados!B4)</f>
        <v>PREGÃO ELETRÔNICO Nº 073/2022  -  ABERTURA DAS PROPOSTAS: 03/11/2022, ÀS 10:00HS</v>
      </c>
      <c r="B3" s="74"/>
      <c r="C3" s="74"/>
      <c r="D3" s="74"/>
      <c r="E3" s="74"/>
      <c r="F3" s="74"/>
      <c r="G3" s="74"/>
    </row>
    <row r="4" spans="1:13" x14ac:dyDescent="0.2">
      <c r="A4" s="75" t="str">
        <f>Dados!B3</f>
        <v>AQUISIÇÃO DE MATERIAIS PARA FESTIVIDADES DE FIM DE ANO</v>
      </c>
      <c r="B4" s="75"/>
      <c r="C4" s="75"/>
      <c r="D4" s="75"/>
      <c r="E4" s="75"/>
      <c r="F4" s="75"/>
      <c r="G4" s="75"/>
    </row>
    <row r="5" spans="1:13" x14ac:dyDescent="0.2">
      <c r="A5" s="74" t="str">
        <f>Dados!B2</f>
        <v>PROCESSO ADMINISTRATIVO N° 2115/2022 de 13/07/2022</v>
      </c>
      <c r="B5" s="74"/>
      <c r="C5" s="74"/>
      <c r="D5" s="74"/>
      <c r="E5" s="74"/>
      <c r="F5" s="74"/>
      <c r="G5" s="74"/>
    </row>
    <row r="6" spans="1:13" x14ac:dyDescent="0.2">
      <c r="A6" s="59" t="str">
        <f>Dados!B7</f>
        <v>MENOR PREÇO POR ITEM</v>
      </c>
      <c r="B6" s="59"/>
      <c r="C6" s="72" t="s">
        <v>29</v>
      </c>
      <c r="D6" s="72"/>
      <c r="E6" s="73">
        <f>Dados!B8</f>
        <v>59251.490000000005</v>
      </c>
      <c r="F6" s="73"/>
      <c r="G6" s="59"/>
    </row>
    <row r="7" spans="1:13" ht="2.25" customHeight="1" x14ac:dyDescent="0.2">
      <c r="A7" s="6"/>
      <c r="B7" s="6"/>
      <c r="C7" s="6"/>
      <c r="D7" s="27"/>
      <c r="E7" s="14"/>
      <c r="F7" s="14"/>
      <c r="G7" s="10"/>
    </row>
    <row r="8" spans="1:13" s="8" customFormat="1" ht="12" customHeight="1" x14ac:dyDescent="0.2">
      <c r="A8" s="15" t="s">
        <v>0</v>
      </c>
      <c r="B8" s="76"/>
      <c r="C8" s="76"/>
      <c r="D8" s="76"/>
      <c r="E8" s="76"/>
      <c r="F8" s="76"/>
      <c r="G8" s="76"/>
      <c r="H8" s="47"/>
      <c r="L8" s="40"/>
    </row>
    <row r="9" spans="1:13" s="8" customFormat="1" ht="12" customHeight="1" x14ac:dyDescent="0.2">
      <c r="A9" s="15" t="s">
        <v>1</v>
      </c>
      <c r="B9" s="77"/>
      <c r="C9" s="77"/>
      <c r="D9" s="77"/>
      <c r="E9" s="77"/>
      <c r="F9" s="77"/>
      <c r="G9" s="77"/>
      <c r="H9" s="47"/>
      <c r="L9" s="40"/>
      <c r="M9" s="40"/>
    </row>
    <row r="10" spans="1:13" s="8" customFormat="1" ht="12" customHeight="1" x14ac:dyDescent="0.2">
      <c r="A10" s="15" t="s">
        <v>2</v>
      </c>
      <c r="B10" s="67"/>
      <c r="C10" s="28" t="s">
        <v>8</v>
      </c>
      <c r="D10" s="82"/>
      <c r="E10" s="82"/>
      <c r="F10" s="82"/>
      <c r="G10" s="82"/>
      <c r="H10" s="47"/>
      <c r="L10" s="40"/>
    </row>
    <row r="11" spans="1:13" ht="4.5" customHeight="1" x14ac:dyDescent="0.2">
      <c r="A11" s="3"/>
      <c r="B11" s="30"/>
      <c r="C11" s="30"/>
      <c r="D11" s="31"/>
      <c r="E11" s="57"/>
      <c r="F11" s="32"/>
      <c r="G11" s="33"/>
    </row>
    <row r="12" spans="1:13" s="8" customFormat="1" ht="22.5" x14ac:dyDescent="0.2">
      <c r="A12" s="35" t="s">
        <v>3</v>
      </c>
      <c r="B12" s="35" t="s">
        <v>4</v>
      </c>
      <c r="C12" s="35" t="s">
        <v>5</v>
      </c>
      <c r="D12" s="35" t="s">
        <v>6</v>
      </c>
      <c r="E12" s="52" t="s">
        <v>25</v>
      </c>
      <c r="F12" s="52" t="s">
        <v>26</v>
      </c>
      <c r="G12" s="35" t="s">
        <v>7</v>
      </c>
      <c r="H12" s="47"/>
      <c r="L12" s="40"/>
    </row>
    <row r="13" spans="1:13" s="8" customFormat="1" ht="11.25" x14ac:dyDescent="0.2">
      <c r="A13" s="36">
        <v>1</v>
      </c>
      <c r="B13" s="34" t="s">
        <v>48</v>
      </c>
      <c r="C13" s="37" t="s">
        <v>98</v>
      </c>
      <c r="D13" s="55">
        <v>50</v>
      </c>
      <c r="E13" s="58">
        <v>19.89</v>
      </c>
      <c r="F13" s="66"/>
      <c r="G13" s="38" t="str">
        <f>IF(F13="","",IF(ISTEXT(F13),"NC",F13*D13))</f>
        <v/>
      </c>
      <c r="H13" s="47"/>
      <c r="K13" s="7"/>
      <c r="L13" s="40"/>
    </row>
    <row r="14" spans="1:13" s="8" customFormat="1" ht="11.25" x14ac:dyDescent="0.2">
      <c r="A14" s="36">
        <v>2</v>
      </c>
      <c r="B14" s="34" t="s">
        <v>49</v>
      </c>
      <c r="C14" s="37" t="s">
        <v>99</v>
      </c>
      <c r="D14" s="55">
        <v>6</v>
      </c>
      <c r="E14" s="58">
        <v>23.11</v>
      </c>
      <c r="F14" s="66"/>
      <c r="G14" s="38" t="str">
        <f t="shared" ref="G14:G52" si="0">IF(F14="","",IF(ISTEXT(F14),"NC",F14*D14))</f>
        <v/>
      </c>
      <c r="H14" s="47"/>
      <c r="K14" s="7"/>
      <c r="L14" s="40"/>
    </row>
    <row r="15" spans="1:13" s="8" customFormat="1" ht="11.25" x14ac:dyDescent="0.2">
      <c r="A15" s="36">
        <v>3</v>
      </c>
      <c r="B15" s="34" t="s">
        <v>50</v>
      </c>
      <c r="C15" s="37" t="s">
        <v>99</v>
      </c>
      <c r="D15" s="55">
        <v>6</v>
      </c>
      <c r="E15" s="58">
        <v>21.09</v>
      </c>
      <c r="F15" s="66"/>
      <c r="G15" s="38" t="str">
        <f t="shared" si="0"/>
        <v/>
      </c>
      <c r="H15" s="47"/>
      <c r="K15" s="7"/>
      <c r="L15" s="40"/>
    </row>
    <row r="16" spans="1:13" s="8" customFormat="1" ht="11.25" x14ac:dyDescent="0.2">
      <c r="A16" s="36">
        <v>4</v>
      </c>
      <c r="B16" s="34" t="s">
        <v>51</v>
      </c>
      <c r="C16" s="37" t="s">
        <v>99</v>
      </c>
      <c r="D16" s="55">
        <v>1</v>
      </c>
      <c r="E16" s="58">
        <v>36.11</v>
      </c>
      <c r="F16" s="66"/>
      <c r="G16" s="38" t="str">
        <f t="shared" si="0"/>
        <v/>
      </c>
      <c r="H16" s="47"/>
      <c r="K16" s="7"/>
      <c r="L16" s="40"/>
    </row>
    <row r="17" spans="1:12" s="8" customFormat="1" ht="22.5" x14ac:dyDescent="0.2">
      <c r="A17" s="36">
        <v>5</v>
      </c>
      <c r="B17" s="34" t="s">
        <v>52</v>
      </c>
      <c r="C17" s="37" t="s">
        <v>47</v>
      </c>
      <c r="D17" s="55">
        <v>25</v>
      </c>
      <c r="E17" s="58">
        <v>23.38</v>
      </c>
      <c r="F17" s="66"/>
      <c r="G17" s="38" t="str">
        <f t="shared" si="0"/>
        <v/>
      </c>
      <c r="H17" s="47"/>
      <c r="K17" s="7"/>
      <c r="L17" s="40"/>
    </row>
    <row r="18" spans="1:12" s="8" customFormat="1" ht="22.5" x14ac:dyDescent="0.2">
      <c r="A18" s="36">
        <v>6</v>
      </c>
      <c r="B18" s="34" t="s">
        <v>53</v>
      </c>
      <c r="C18" s="37" t="s">
        <v>47</v>
      </c>
      <c r="D18" s="55">
        <v>10</v>
      </c>
      <c r="E18" s="58">
        <v>118.9</v>
      </c>
      <c r="F18" s="66"/>
      <c r="G18" s="38" t="str">
        <f t="shared" si="0"/>
        <v/>
      </c>
      <c r="H18" s="47"/>
      <c r="K18" s="7"/>
      <c r="L18" s="40"/>
    </row>
    <row r="19" spans="1:12" s="8" customFormat="1" ht="22.5" x14ac:dyDescent="0.2">
      <c r="A19" s="36">
        <v>7</v>
      </c>
      <c r="B19" s="34" t="s">
        <v>54</v>
      </c>
      <c r="C19" s="37" t="s">
        <v>47</v>
      </c>
      <c r="D19" s="55">
        <v>50</v>
      </c>
      <c r="E19" s="58">
        <v>118.9</v>
      </c>
      <c r="F19" s="66"/>
      <c r="G19" s="38" t="str">
        <f t="shared" si="0"/>
        <v/>
      </c>
      <c r="H19" s="47"/>
      <c r="K19" s="7"/>
      <c r="L19" s="40"/>
    </row>
    <row r="20" spans="1:12" s="8" customFormat="1" ht="22.5" x14ac:dyDescent="0.2">
      <c r="A20" s="36">
        <v>8</v>
      </c>
      <c r="B20" s="34" t="s">
        <v>55</v>
      </c>
      <c r="C20" s="37" t="s">
        <v>47</v>
      </c>
      <c r="D20" s="55">
        <v>40</v>
      </c>
      <c r="E20" s="58">
        <v>64.489999999999995</v>
      </c>
      <c r="F20" s="66"/>
      <c r="G20" s="38" t="str">
        <f t="shared" si="0"/>
        <v/>
      </c>
      <c r="H20" s="47"/>
      <c r="K20" s="7"/>
      <c r="L20" s="40"/>
    </row>
    <row r="21" spans="1:12" s="8" customFormat="1" ht="22.5" x14ac:dyDescent="0.2">
      <c r="A21" s="36">
        <v>9</v>
      </c>
      <c r="B21" s="34" t="s">
        <v>56</v>
      </c>
      <c r="C21" s="37" t="s">
        <v>47</v>
      </c>
      <c r="D21" s="55">
        <v>10</v>
      </c>
      <c r="E21" s="58">
        <v>160.75</v>
      </c>
      <c r="F21" s="66"/>
      <c r="G21" s="38" t="str">
        <f t="shared" si="0"/>
        <v/>
      </c>
      <c r="H21" s="47"/>
      <c r="K21" s="7"/>
      <c r="L21" s="40"/>
    </row>
    <row r="22" spans="1:12" s="8" customFormat="1" ht="22.5" x14ac:dyDescent="0.2">
      <c r="A22" s="36">
        <v>10</v>
      </c>
      <c r="B22" s="34" t="s">
        <v>57</v>
      </c>
      <c r="C22" s="37" t="s">
        <v>47</v>
      </c>
      <c r="D22" s="55">
        <v>10</v>
      </c>
      <c r="E22" s="58">
        <v>160.75</v>
      </c>
      <c r="F22" s="66"/>
      <c r="G22" s="38" t="str">
        <f t="shared" si="0"/>
        <v/>
      </c>
      <c r="H22" s="47"/>
      <c r="K22" s="7"/>
      <c r="L22" s="40"/>
    </row>
    <row r="23" spans="1:12" s="8" customFormat="1" ht="22.5" x14ac:dyDescent="0.2">
      <c r="A23" s="36">
        <v>11</v>
      </c>
      <c r="B23" s="34" t="s">
        <v>58</v>
      </c>
      <c r="C23" s="37" t="s">
        <v>47</v>
      </c>
      <c r="D23" s="55">
        <v>10</v>
      </c>
      <c r="E23" s="58">
        <v>160.75</v>
      </c>
      <c r="F23" s="66"/>
      <c r="G23" s="38" t="str">
        <f t="shared" si="0"/>
        <v/>
      </c>
      <c r="H23" s="47"/>
      <c r="K23" s="7"/>
      <c r="L23" s="40"/>
    </row>
    <row r="24" spans="1:12" s="8" customFormat="1" ht="22.5" x14ac:dyDescent="0.2">
      <c r="A24" s="36">
        <v>12</v>
      </c>
      <c r="B24" s="34" t="s">
        <v>59</v>
      </c>
      <c r="C24" s="37" t="s">
        <v>47</v>
      </c>
      <c r="D24" s="55">
        <v>10</v>
      </c>
      <c r="E24" s="58">
        <v>160.75</v>
      </c>
      <c r="F24" s="66"/>
      <c r="G24" s="38" t="str">
        <f t="shared" si="0"/>
        <v/>
      </c>
      <c r="H24" s="47"/>
      <c r="K24" s="7"/>
      <c r="L24" s="40"/>
    </row>
    <row r="25" spans="1:12" s="8" customFormat="1" ht="11.25" x14ac:dyDescent="0.2">
      <c r="A25" s="36">
        <v>13</v>
      </c>
      <c r="B25" s="34" t="s">
        <v>60</v>
      </c>
      <c r="C25" s="37" t="s">
        <v>99</v>
      </c>
      <c r="D25" s="55">
        <v>6</v>
      </c>
      <c r="E25" s="58">
        <v>30.85</v>
      </c>
      <c r="F25" s="66"/>
      <c r="G25" s="38" t="str">
        <f t="shared" si="0"/>
        <v/>
      </c>
      <c r="H25" s="47"/>
      <c r="K25" s="7"/>
      <c r="L25" s="40"/>
    </row>
    <row r="26" spans="1:12" s="8" customFormat="1" ht="11.25" x14ac:dyDescent="0.2">
      <c r="A26" s="36">
        <v>14</v>
      </c>
      <c r="B26" s="34" t="s">
        <v>61</v>
      </c>
      <c r="C26" s="37" t="s">
        <v>62</v>
      </c>
      <c r="D26" s="55">
        <v>1</v>
      </c>
      <c r="E26" s="58">
        <v>182.04</v>
      </c>
      <c r="F26" s="66"/>
      <c r="G26" s="38" t="str">
        <f t="shared" si="0"/>
        <v/>
      </c>
      <c r="H26" s="47"/>
      <c r="K26" s="7"/>
      <c r="L26" s="40"/>
    </row>
    <row r="27" spans="1:12" s="8" customFormat="1" ht="22.5" x14ac:dyDescent="0.2">
      <c r="A27" s="36">
        <v>15</v>
      </c>
      <c r="B27" s="34" t="s">
        <v>63</v>
      </c>
      <c r="C27" s="37" t="s">
        <v>47</v>
      </c>
      <c r="D27" s="55">
        <v>2</v>
      </c>
      <c r="E27" s="58">
        <v>240</v>
      </c>
      <c r="F27" s="66"/>
      <c r="G27" s="38" t="str">
        <f t="shared" si="0"/>
        <v/>
      </c>
      <c r="H27" s="47"/>
      <c r="K27" s="7"/>
      <c r="L27" s="40"/>
    </row>
    <row r="28" spans="1:12" s="8" customFormat="1" ht="11.25" x14ac:dyDescent="0.2">
      <c r="A28" s="36">
        <v>16</v>
      </c>
      <c r="B28" s="34" t="s">
        <v>64</v>
      </c>
      <c r="C28" s="37" t="s">
        <v>47</v>
      </c>
      <c r="D28" s="55">
        <v>68</v>
      </c>
      <c r="E28" s="58">
        <v>19.43</v>
      </c>
      <c r="F28" s="66"/>
      <c r="G28" s="38" t="str">
        <f t="shared" si="0"/>
        <v/>
      </c>
      <c r="H28" s="47"/>
      <c r="K28" s="7"/>
      <c r="L28" s="40"/>
    </row>
    <row r="29" spans="1:12" s="8" customFormat="1" ht="11.25" x14ac:dyDescent="0.2">
      <c r="A29" s="36">
        <v>17</v>
      </c>
      <c r="B29" s="34" t="s">
        <v>65</v>
      </c>
      <c r="C29" s="37" t="s">
        <v>47</v>
      </c>
      <c r="D29" s="55">
        <v>40</v>
      </c>
      <c r="E29" s="58">
        <v>25.56</v>
      </c>
      <c r="F29" s="66"/>
      <c r="G29" s="38" t="str">
        <f t="shared" si="0"/>
        <v/>
      </c>
      <c r="H29" s="47"/>
      <c r="K29" s="7"/>
      <c r="L29" s="40"/>
    </row>
    <row r="30" spans="1:12" s="8" customFormat="1" ht="11.25" x14ac:dyDescent="0.2">
      <c r="A30" s="36">
        <v>18</v>
      </c>
      <c r="B30" s="34" t="s">
        <v>66</v>
      </c>
      <c r="C30" s="37" t="s">
        <v>97</v>
      </c>
      <c r="D30" s="55">
        <v>800</v>
      </c>
      <c r="E30" s="58">
        <v>7.45</v>
      </c>
      <c r="F30" s="66"/>
      <c r="G30" s="38" t="str">
        <f t="shared" si="0"/>
        <v/>
      </c>
      <c r="H30" s="47"/>
      <c r="K30" s="7"/>
      <c r="L30" s="40"/>
    </row>
    <row r="31" spans="1:12" s="8" customFormat="1" ht="11.25" x14ac:dyDescent="0.2">
      <c r="A31" s="36">
        <v>19</v>
      </c>
      <c r="B31" s="34" t="s">
        <v>67</v>
      </c>
      <c r="C31" s="37" t="s">
        <v>97</v>
      </c>
      <c r="D31" s="55">
        <v>300</v>
      </c>
      <c r="E31" s="58">
        <v>9.48</v>
      </c>
      <c r="F31" s="66"/>
      <c r="G31" s="38" t="str">
        <f t="shared" si="0"/>
        <v/>
      </c>
      <c r="H31" s="47"/>
      <c r="K31" s="7"/>
      <c r="L31" s="40"/>
    </row>
    <row r="32" spans="1:12" s="8" customFormat="1" ht="11.25" x14ac:dyDescent="0.2">
      <c r="A32" s="36">
        <v>20</v>
      </c>
      <c r="B32" s="34" t="s">
        <v>68</v>
      </c>
      <c r="C32" s="37" t="s">
        <v>100</v>
      </c>
      <c r="D32" s="55">
        <v>20</v>
      </c>
      <c r="E32" s="58">
        <v>13</v>
      </c>
      <c r="F32" s="66"/>
      <c r="G32" s="38" t="str">
        <f t="shared" si="0"/>
        <v/>
      </c>
      <c r="H32" s="47"/>
      <c r="K32" s="7"/>
      <c r="L32" s="40"/>
    </row>
    <row r="33" spans="1:12" s="8" customFormat="1" ht="11.25" x14ac:dyDescent="0.2">
      <c r="A33" s="36">
        <v>21</v>
      </c>
      <c r="B33" s="34" t="s">
        <v>69</v>
      </c>
      <c r="C33" s="37" t="s">
        <v>99</v>
      </c>
      <c r="D33" s="55">
        <v>1</v>
      </c>
      <c r="E33" s="58">
        <v>104</v>
      </c>
      <c r="F33" s="66"/>
      <c r="G33" s="38" t="str">
        <f t="shared" si="0"/>
        <v/>
      </c>
      <c r="H33" s="47"/>
      <c r="K33" s="7"/>
      <c r="L33" s="40"/>
    </row>
    <row r="34" spans="1:12" s="8" customFormat="1" ht="11.25" x14ac:dyDescent="0.2">
      <c r="A34" s="36">
        <v>22</v>
      </c>
      <c r="B34" s="34" t="s">
        <v>70</v>
      </c>
      <c r="C34" s="37" t="s">
        <v>99</v>
      </c>
      <c r="D34" s="55">
        <v>1</v>
      </c>
      <c r="E34" s="58">
        <v>104</v>
      </c>
      <c r="F34" s="66"/>
      <c r="G34" s="38" t="str">
        <f t="shared" si="0"/>
        <v/>
      </c>
      <c r="H34" s="47"/>
      <c r="K34" s="7"/>
      <c r="L34" s="40"/>
    </row>
    <row r="35" spans="1:12" s="8" customFormat="1" ht="11.25" x14ac:dyDescent="0.2">
      <c r="A35" s="36">
        <v>23</v>
      </c>
      <c r="B35" s="34" t="s">
        <v>71</v>
      </c>
      <c r="C35" s="37" t="s">
        <v>99</v>
      </c>
      <c r="D35" s="55">
        <v>1</v>
      </c>
      <c r="E35" s="58">
        <v>104</v>
      </c>
      <c r="F35" s="66"/>
      <c r="G35" s="38" t="str">
        <f t="shared" si="0"/>
        <v/>
      </c>
      <c r="H35" s="47"/>
      <c r="K35" s="7"/>
      <c r="L35" s="40"/>
    </row>
    <row r="36" spans="1:12" s="8" customFormat="1" ht="11.25" x14ac:dyDescent="0.2">
      <c r="A36" s="36">
        <v>24</v>
      </c>
      <c r="B36" s="34" t="s">
        <v>72</v>
      </c>
      <c r="C36" s="37" t="s">
        <v>99</v>
      </c>
      <c r="D36" s="55">
        <v>1</v>
      </c>
      <c r="E36" s="58">
        <v>104</v>
      </c>
      <c r="F36" s="66"/>
      <c r="G36" s="38" t="str">
        <f t="shared" si="0"/>
        <v/>
      </c>
      <c r="H36" s="47"/>
      <c r="K36" s="7"/>
      <c r="L36" s="40"/>
    </row>
    <row r="37" spans="1:12" s="8" customFormat="1" ht="11.25" x14ac:dyDescent="0.2">
      <c r="A37" s="36">
        <v>25</v>
      </c>
      <c r="B37" s="34" t="s">
        <v>73</v>
      </c>
      <c r="C37" s="37" t="s">
        <v>99</v>
      </c>
      <c r="D37" s="55">
        <v>1</v>
      </c>
      <c r="E37" s="58">
        <v>104</v>
      </c>
      <c r="F37" s="66"/>
      <c r="G37" s="38" t="str">
        <f t="shared" si="0"/>
        <v/>
      </c>
      <c r="H37" s="47"/>
      <c r="K37" s="7"/>
      <c r="L37" s="40"/>
    </row>
    <row r="38" spans="1:12" s="8" customFormat="1" ht="11.25" x14ac:dyDescent="0.2">
      <c r="A38" s="36">
        <v>26</v>
      </c>
      <c r="B38" s="34" t="s">
        <v>74</v>
      </c>
      <c r="C38" s="37" t="s">
        <v>100</v>
      </c>
      <c r="D38" s="55">
        <v>3</v>
      </c>
      <c r="E38" s="58">
        <v>969.88</v>
      </c>
      <c r="F38" s="66"/>
      <c r="G38" s="38" t="str">
        <f t="shared" si="0"/>
        <v/>
      </c>
      <c r="H38" s="47"/>
      <c r="K38" s="7"/>
      <c r="L38" s="40"/>
    </row>
    <row r="39" spans="1:12" s="8" customFormat="1" ht="11.25" x14ac:dyDescent="0.2">
      <c r="A39" s="36">
        <v>27</v>
      </c>
      <c r="B39" s="34" t="s">
        <v>75</v>
      </c>
      <c r="C39" s="37" t="s">
        <v>100</v>
      </c>
      <c r="D39" s="55">
        <v>5</v>
      </c>
      <c r="E39" s="58">
        <v>969.88</v>
      </c>
      <c r="F39" s="66"/>
      <c r="G39" s="38" t="str">
        <f t="shared" si="0"/>
        <v/>
      </c>
      <c r="H39" s="47"/>
      <c r="K39" s="7"/>
      <c r="L39" s="40"/>
    </row>
    <row r="40" spans="1:12" s="8" customFormat="1" ht="11.25" x14ac:dyDescent="0.2">
      <c r="A40" s="36">
        <v>28</v>
      </c>
      <c r="B40" s="34" t="s">
        <v>76</v>
      </c>
      <c r="C40" s="37" t="s">
        <v>100</v>
      </c>
      <c r="D40" s="55">
        <v>3</v>
      </c>
      <c r="E40" s="58">
        <v>969.88</v>
      </c>
      <c r="F40" s="66"/>
      <c r="G40" s="38" t="str">
        <f t="shared" si="0"/>
        <v/>
      </c>
      <c r="H40" s="47"/>
      <c r="K40" s="7"/>
      <c r="L40" s="40"/>
    </row>
    <row r="41" spans="1:12" s="8" customFormat="1" ht="11.25" x14ac:dyDescent="0.2">
      <c r="A41" s="36">
        <v>29</v>
      </c>
      <c r="B41" s="34" t="s">
        <v>77</v>
      </c>
      <c r="C41" s="37" t="s">
        <v>100</v>
      </c>
      <c r="D41" s="55">
        <v>5</v>
      </c>
      <c r="E41" s="58">
        <v>969.88</v>
      </c>
      <c r="F41" s="66"/>
      <c r="G41" s="38" t="str">
        <f t="shared" si="0"/>
        <v/>
      </c>
      <c r="H41" s="47"/>
      <c r="K41" s="7"/>
      <c r="L41" s="40"/>
    </row>
    <row r="42" spans="1:12" s="8" customFormat="1" ht="22.5" x14ac:dyDescent="0.2">
      <c r="A42" s="36">
        <v>30</v>
      </c>
      <c r="B42" s="34" t="s">
        <v>78</v>
      </c>
      <c r="C42" s="37" t="s">
        <v>47</v>
      </c>
      <c r="D42" s="55">
        <v>30</v>
      </c>
      <c r="E42" s="58">
        <v>118.9</v>
      </c>
      <c r="F42" s="66"/>
      <c r="G42" s="38" t="str">
        <f t="shared" si="0"/>
        <v/>
      </c>
      <c r="H42" s="47"/>
      <c r="K42" s="7"/>
      <c r="L42" s="40"/>
    </row>
    <row r="43" spans="1:12" s="8" customFormat="1" ht="22.5" x14ac:dyDescent="0.2">
      <c r="A43" s="36">
        <v>31</v>
      </c>
      <c r="B43" s="34" t="s">
        <v>79</v>
      </c>
      <c r="C43" s="37" t="s">
        <v>47</v>
      </c>
      <c r="D43" s="55">
        <v>50</v>
      </c>
      <c r="E43" s="58">
        <v>118.9</v>
      </c>
      <c r="F43" s="66"/>
      <c r="G43" s="38" t="str">
        <f t="shared" si="0"/>
        <v/>
      </c>
      <c r="H43" s="47"/>
      <c r="K43" s="7"/>
      <c r="L43" s="40"/>
    </row>
    <row r="44" spans="1:12" s="8" customFormat="1" ht="11.25" x14ac:dyDescent="0.2">
      <c r="A44" s="36">
        <v>32</v>
      </c>
      <c r="B44" s="34" t="s">
        <v>80</v>
      </c>
      <c r="C44" s="37" t="s">
        <v>99</v>
      </c>
      <c r="D44" s="55">
        <v>2</v>
      </c>
      <c r="E44" s="58">
        <v>25.75</v>
      </c>
      <c r="F44" s="66"/>
      <c r="G44" s="38" t="str">
        <f t="shared" si="0"/>
        <v/>
      </c>
      <c r="H44" s="47"/>
      <c r="K44" s="7"/>
      <c r="L44" s="40"/>
    </row>
    <row r="45" spans="1:12" s="8" customFormat="1" ht="11.25" x14ac:dyDescent="0.2">
      <c r="A45" s="36">
        <v>33</v>
      </c>
      <c r="B45" s="34" t="s">
        <v>81</v>
      </c>
      <c r="C45" s="37" t="s">
        <v>47</v>
      </c>
      <c r="D45" s="55">
        <v>60</v>
      </c>
      <c r="E45" s="58">
        <v>1.27</v>
      </c>
      <c r="F45" s="66"/>
      <c r="G45" s="38" t="str">
        <f t="shared" si="0"/>
        <v/>
      </c>
      <c r="H45" s="47"/>
      <c r="K45" s="7"/>
      <c r="L45" s="40"/>
    </row>
    <row r="46" spans="1:12" s="8" customFormat="1" ht="11.25" x14ac:dyDescent="0.2">
      <c r="A46" s="36">
        <v>34</v>
      </c>
      <c r="B46" s="34" t="s">
        <v>82</v>
      </c>
      <c r="C46" s="37" t="s">
        <v>62</v>
      </c>
      <c r="D46" s="55">
        <v>1</v>
      </c>
      <c r="E46" s="58">
        <v>125.9</v>
      </c>
      <c r="F46" s="66"/>
      <c r="G46" s="38" t="str">
        <f t="shared" si="0"/>
        <v/>
      </c>
      <c r="H46" s="47"/>
      <c r="K46" s="7"/>
      <c r="L46" s="40"/>
    </row>
    <row r="47" spans="1:12" s="8" customFormat="1" ht="11.25" x14ac:dyDescent="0.2">
      <c r="A47" s="36">
        <v>35</v>
      </c>
      <c r="B47" s="34" t="s">
        <v>83</v>
      </c>
      <c r="C47" s="37" t="s">
        <v>62</v>
      </c>
      <c r="D47" s="55">
        <v>1</v>
      </c>
      <c r="E47" s="58">
        <v>120.56</v>
      </c>
      <c r="F47" s="66"/>
      <c r="G47" s="38" t="str">
        <f t="shared" si="0"/>
        <v/>
      </c>
      <c r="H47" s="47"/>
      <c r="K47" s="7"/>
      <c r="L47" s="40"/>
    </row>
    <row r="48" spans="1:12" s="8" customFormat="1" ht="11.25" x14ac:dyDescent="0.2">
      <c r="A48" s="36">
        <v>36</v>
      </c>
      <c r="B48" s="34" t="s">
        <v>84</v>
      </c>
      <c r="C48" s="37" t="s">
        <v>62</v>
      </c>
      <c r="D48" s="55">
        <v>1</v>
      </c>
      <c r="E48" s="58">
        <v>119.11</v>
      </c>
      <c r="F48" s="66"/>
      <c r="G48" s="38" t="str">
        <f t="shared" si="0"/>
        <v/>
      </c>
      <c r="H48" s="47"/>
      <c r="K48" s="7"/>
      <c r="L48" s="40"/>
    </row>
    <row r="49" spans="1:12" s="8" customFormat="1" ht="11.25" x14ac:dyDescent="0.2">
      <c r="A49" s="36">
        <v>37</v>
      </c>
      <c r="B49" s="34" t="s">
        <v>85</v>
      </c>
      <c r="C49" s="37" t="s">
        <v>62</v>
      </c>
      <c r="D49" s="55">
        <v>4</v>
      </c>
      <c r="E49" s="58">
        <v>123.7</v>
      </c>
      <c r="F49" s="66"/>
      <c r="G49" s="38" t="str">
        <f t="shared" si="0"/>
        <v/>
      </c>
      <c r="H49" s="47"/>
      <c r="K49" s="7"/>
      <c r="L49" s="40"/>
    </row>
    <row r="50" spans="1:12" s="8" customFormat="1" ht="11.25" x14ac:dyDescent="0.2">
      <c r="A50" s="36">
        <v>38</v>
      </c>
      <c r="B50" s="34" t="s">
        <v>86</v>
      </c>
      <c r="C50" s="37" t="s">
        <v>47</v>
      </c>
      <c r="D50" s="55">
        <v>40</v>
      </c>
      <c r="E50" s="58">
        <v>21.66</v>
      </c>
      <c r="F50" s="66"/>
      <c r="G50" s="38" t="str">
        <f t="shared" si="0"/>
        <v/>
      </c>
      <c r="H50" s="47"/>
      <c r="K50" s="7"/>
      <c r="L50" s="40"/>
    </row>
    <row r="51" spans="1:12" s="8" customFormat="1" ht="11.25" x14ac:dyDescent="0.2">
      <c r="A51" s="36">
        <v>39</v>
      </c>
      <c r="B51" s="34" t="s">
        <v>87</v>
      </c>
      <c r="C51" s="37" t="s">
        <v>101</v>
      </c>
      <c r="D51" s="55">
        <v>5</v>
      </c>
      <c r="E51" s="58">
        <v>93.15</v>
      </c>
      <c r="F51" s="66"/>
      <c r="G51" s="38" t="str">
        <f t="shared" si="0"/>
        <v/>
      </c>
      <c r="H51" s="47"/>
      <c r="K51" s="7"/>
      <c r="L51" s="40"/>
    </row>
    <row r="52" spans="1:12" s="8" customFormat="1" ht="11.25" x14ac:dyDescent="0.2">
      <c r="A52" s="36">
        <v>40</v>
      </c>
      <c r="B52" s="34" t="s">
        <v>88</v>
      </c>
      <c r="C52" s="37" t="s">
        <v>101</v>
      </c>
      <c r="D52" s="55">
        <v>15</v>
      </c>
      <c r="E52" s="58">
        <v>73.5</v>
      </c>
      <c r="F52" s="66"/>
      <c r="G52" s="38" t="str">
        <f t="shared" si="0"/>
        <v/>
      </c>
      <c r="H52" s="47"/>
      <c r="K52" s="7"/>
      <c r="L52" s="40"/>
    </row>
    <row r="53" spans="1:12" s="29" customFormat="1" ht="9" x14ac:dyDescent="0.2">
      <c r="A53" s="39"/>
      <c r="E53" s="53"/>
      <c r="F53" s="78" t="s">
        <v>27</v>
      </c>
      <c r="G53" s="79"/>
      <c r="H53" s="48"/>
      <c r="L53" s="42"/>
    </row>
    <row r="54" spans="1:12" ht="14.25" customHeight="1" x14ac:dyDescent="0.2">
      <c r="F54" s="80" t="str">
        <f>IF(SUM(G13:G52)=0,"",SUM(G13:G52))</f>
        <v/>
      </c>
      <c r="G54" s="81"/>
      <c r="H54" s="49"/>
    </row>
    <row r="55" spans="1:12" s="43" customFormat="1" ht="29.25" customHeight="1" x14ac:dyDescent="0.2">
      <c r="A55" s="71" t="str">
        <f>" - "&amp;Dados!B23</f>
        <v xml:space="preserve"> - O objeto da presente licitação será recebido em remessa única pela Secretaria Municipal de Educação de acordo com solicitação do servidor responsável pelo setor. Os materiais deverão ser entregues de acordo com o empenho, com prazo não superior a 10 (dez) dias úteis após recebimento da nota de empenho.</v>
      </c>
      <c r="B55" s="71"/>
      <c r="C55" s="71"/>
      <c r="D55" s="71"/>
      <c r="E55" s="71"/>
      <c r="F55" s="71"/>
      <c r="G55" s="71"/>
      <c r="H55" s="50"/>
      <c r="L55" s="44"/>
    </row>
    <row r="56" spans="1:12" s="43" customFormat="1" ht="31.5" customHeight="1" x14ac:dyDescent="0.2">
      <c r="A56" s="71" t="str">
        <f>" - "&amp;Dados!B24</f>
        <v xml:space="preserve"> - Os itens deverão ser entregues na sede da Secretaria de Educação, Rua Alcina Ponciano, nº 21, centro, Sumidouro-RJ, nos horários de 08 horas às 16 horas de segunda à sexta-feira.</v>
      </c>
      <c r="B56" s="71"/>
      <c r="C56" s="71"/>
      <c r="D56" s="71"/>
      <c r="E56" s="71"/>
      <c r="F56" s="71"/>
      <c r="G56" s="71"/>
      <c r="H56" s="50"/>
      <c r="L56" s="44"/>
    </row>
    <row r="57" spans="1:12" s="43" customFormat="1" ht="9" x14ac:dyDescent="0.2">
      <c r="A57" s="71" t="str">
        <f>" - "&amp;Dados!B25</f>
        <v xml:space="preserve"> - O pagamento do objeto de que trata o PREGÃO ELETRÔNICO 073/2022, será efetuado pela Tesouraria da Prefeitura Municipal de Sumidouro.</v>
      </c>
      <c r="B57" s="71"/>
      <c r="C57" s="71"/>
      <c r="D57" s="71"/>
      <c r="E57" s="71"/>
      <c r="F57" s="71"/>
      <c r="G57" s="71"/>
      <c r="H57" s="50"/>
      <c r="L57" s="44"/>
    </row>
    <row r="58" spans="1:12" s="29" customFormat="1" ht="9" x14ac:dyDescent="0.2">
      <c r="A58" s="71" t="str">
        <f>" - "&amp;Dados!B26</f>
        <v xml:space="preserve"> - Proposta válida por 60 (sessenta) dias</v>
      </c>
      <c r="B58" s="71"/>
      <c r="C58" s="71"/>
      <c r="D58" s="71"/>
      <c r="E58" s="71"/>
      <c r="F58" s="71"/>
      <c r="G58" s="71"/>
      <c r="H58" s="48"/>
      <c r="L58" s="42"/>
    </row>
    <row r="59" spans="1:12" ht="21" customHeight="1" x14ac:dyDescent="0.2">
      <c r="A59" s="71" t="str">
        <f>" - "&amp;Dados!B28</f>
        <v xml:space="preserve"> - A Licitante poderá apresentar prospecto, ficha técnica ou outros documentos com informações que permitam a melhor identificação e qualificação do(s) item(ns) licitado(s);</v>
      </c>
      <c r="B59" s="71"/>
      <c r="C59" s="71"/>
      <c r="D59" s="71"/>
      <c r="E59" s="71"/>
      <c r="F59" s="71"/>
      <c r="G59" s="71"/>
      <c r="H59" s="51"/>
    </row>
    <row r="60" spans="1:12" x14ac:dyDescent="0.2">
      <c r="A60" s="71" t="str">
        <f>" - "&amp;Dados!B29</f>
        <v xml:space="preserve"> - A proposta de preços ajustada ao lance final deverá conter o valor numérico dos preços unitários e totais, não podendo exceder o valor do lance final;</v>
      </c>
      <c r="B60" s="71"/>
      <c r="C60" s="71"/>
      <c r="D60" s="71"/>
      <c r="E60" s="71"/>
      <c r="F60" s="71"/>
      <c r="G60" s="71"/>
      <c r="H60" s="51"/>
    </row>
    <row r="61" spans="1:12" ht="21.75" customHeight="1" x14ac:dyDescent="0.2">
      <c r="A61" s="7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61" s="71"/>
      <c r="C61" s="71"/>
      <c r="D61" s="71"/>
      <c r="E61" s="71"/>
      <c r="F61" s="71"/>
      <c r="G61" s="71"/>
      <c r="H61" s="51"/>
    </row>
    <row r="62" spans="1:12" ht="21.75" customHeight="1" x14ac:dyDescent="0.2">
      <c r="A62" s="7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62" s="71"/>
      <c r="C62" s="71"/>
      <c r="D62" s="71"/>
      <c r="E62" s="71"/>
      <c r="F62" s="71"/>
      <c r="G62" s="71"/>
      <c r="H62" s="51"/>
    </row>
    <row r="63" spans="1:12" ht="21.75" customHeight="1" x14ac:dyDescent="0.2">
      <c r="A63" s="7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63" s="71"/>
      <c r="C63" s="71"/>
      <c r="D63" s="71"/>
      <c r="E63" s="71"/>
      <c r="F63" s="71"/>
      <c r="G63" s="71"/>
      <c r="H63" s="51"/>
    </row>
    <row r="64" spans="1:12" ht="21.75" customHeight="1" x14ac:dyDescent="0.2">
      <c r="A64" s="71" t="str">
        <f>" - "&amp;Dados!B33</f>
        <v xml:space="preserve"> - Declaramos que até a presente data inexistem fatos impeditivos a participação desta empresa ao presente certame licitatório, ciente da obrigatoriedade de declarar ocorrências posteriores;</v>
      </c>
      <c r="B64" s="71"/>
      <c r="C64" s="71"/>
      <c r="D64" s="71"/>
      <c r="E64" s="71"/>
      <c r="F64" s="71"/>
      <c r="G64" s="71"/>
      <c r="H64" s="51"/>
    </row>
    <row r="65" spans="1:7" ht="30" customHeight="1" x14ac:dyDescent="0.2">
      <c r="A65" s="7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65" s="71"/>
      <c r="C65" s="71"/>
      <c r="D65" s="71"/>
      <c r="E65" s="71"/>
      <c r="F65" s="71"/>
      <c r="G65" s="71"/>
    </row>
    <row r="66" spans="1:7" ht="25.5" customHeight="1" x14ac:dyDescent="0.2">
      <c r="A66" s="7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66" s="71"/>
      <c r="C66" s="71"/>
      <c r="D66" s="71"/>
      <c r="E66" s="71"/>
      <c r="F66" s="71"/>
      <c r="G66" s="71"/>
    </row>
  </sheetData>
  <sheetProtection algorithmName="SHA-512" hashValue="9gJYyRwGSaSS6UVXj9AfyQPZpiITS39To5j1LQLdmofgLtueJ25DIbBHn/9LYSW+7T6zxn0ClXOoekPqBopBIQ==" saltValue="2gDvwKFlJ4dUXGnUvunruA==" spinCount="100000" sheet="1" objects="1" scenarios="1"/>
  <autoFilter ref="A11:G66" xr:uid="{00000000-0009-0000-0000-000000000000}"/>
  <mergeCells count="23">
    <mergeCell ref="A55:G55"/>
    <mergeCell ref="A56:G56"/>
    <mergeCell ref="A57:G57"/>
    <mergeCell ref="B8:G8"/>
    <mergeCell ref="A58:G58"/>
    <mergeCell ref="B9:G9"/>
    <mergeCell ref="F53:G53"/>
    <mergeCell ref="F54:G54"/>
    <mergeCell ref="D10:G10"/>
    <mergeCell ref="C6:D6"/>
    <mergeCell ref="E6:F6"/>
    <mergeCell ref="A2:G2"/>
    <mergeCell ref="A3:G3"/>
    <mergeCell ref="A4:G4"/>
    <mergeCell ref="A5:G5"/>
    <mergeCell ref="A65:G65"/>
    <mergeCell ref="A66:G66"/>
    <mergeCell ref="A59:G59"/>
    <mergeCell ref="A60:G60"/>
    <mergeCell ref="A61:G61"/>
    <mergeCell ref="A62:G62"/>
    <mergeCell ref="A63:G63"/>
    <mergeCell ref="A64:G64"/>
  </mergeCells>
  <phoneticPr fontId="0" type="noConversion"/>
  <conditionalFormatting sqref="F53">
    <cfRule type="expression" dxfId="11" priority="1" stopIfTrue="1">
      <formula>IF($J53="Empate",IF(H53=1,TRUE(),FALSE()),FALSE())</formula>
    </cfRule>
    <cfRule type="expression" dxfId="10" priority="2" stopIfTrue="1">
      <formula>IF(H53="&gt;",FALSE(),IF(H53&gt;0,TRUE(),FALSE()))</formula>
    </cfRule>
    <cfRule type="expression" dxfId="9" priority="3" stopIfTrue="1">
      <formula>IF(H53="&gt;",TRUE(),FALSE())</formula>
    </cfRule>
  </conditionalFormatting>
  <conditionalFormatting sqref="F54">
    <cfRule type="expression" dxfId="8" priority="4" stopIfTrue="1">
      <formula>IF($J53="OK",IF(H53=1,TRUE(),FALSE()),FALSE())</formula>
    </cfRule>
    <cfRule type="expression" dxfId="7" priority="5" stopIfTrue="1">
      <formula>IF($J53="Empate",IF(H53=1,TRUE(),FALSE()),FALSE())</formula>
    </cfRule>
    <cfRule type="expression" dxfId="6" priority="6" stopIfTrue="1">
      <formula>IF($J53="Empate",IF(H53=2,TRUE(),FALSE()),FALSE())</formula>
    </cfRule>
  </conditionalFormatting>
  <conditionalFormatting sqref="F13:F52">
    <cfRule type="cellIs" dxfId="5" priority="11" stopIfTrue="1" operator="equal">
      <formula>""</formula>
    </cfRule>
  </conditionalFormatting>
  <conditionalFormatting sqref="D13:D52">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52">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52">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8" t="s">
        <v>89</v>
      </c>
      <c r="E1" s="4"/>
      <c r="F1" s="4"/>
      <c r="G1" s="4"/>
    </row>
    <row r="2" spans="1:7" x14ac:dyDescent="0.2">
      <c r="A2" s="16" t="s">
        <v>10</v>
      </c>
      <c r="B2" s="69" t="s">
        <v>90</v>
      </c>
      <c r="E2" s="4"/>
      <c r="F2" s="4"/>
      <c r="G2" s="4"/>
    </row>
    <row r="3" spans="1:7" x14ac:dyDescent="0.2">
      <c r="A3" s="16" t="s">
        <v>11</v>
      </c>
      <c r="B3" s="69" t="s">
        <v>91</v>
      </c>
      <c r="C3" s="5"/>
      <c r="E3" s="61"/>
      <c r="F3" s="4"/>
      <c r="G3" s="4"/>
    </row>
    <row r="4" spans="1:7" x14ac:dyDescent="0.2">
      <c r="A4" s="16" t="s">
        <v>12</v>
      </c>
      <c r="B4" s="68" t="s">
        <v>102</v>
      </c>
      <c r="C4" s="5"/>
      <c r="E4" s="61"/>
      <c r="F4" s="4"/>
      <c r="G4" s="4"/>
    </row>
    <row r="5" spans="1:7" x14ac:dyDescent="0.2">
      <c r="A5" s="16" t="s">
        <v>13</v>
      </c>
      <c r="B5" s="68" t="s">
        <v>36</v>
      </c>
      <c r="C5" s="5"/>
      <c r="E5" s="61"/>
      <c r="F5" s="4"/>
      <c r="G5" s="4"/>
    </row>
    <row r="6" spans="1:7" x14ac:dyDescent="0.2">
      <c r="A6" s="16" t="s">
        <v>31</v>
      </c>
      <c r="B6" s="12" t="s">
        <v>37</v>
      </c>
      <c r="C6" s="5"/>
      <c r="E6" s="61"/>
      <c r="F6" s="4"/>
      <c r="G6" s="4"/>
    </row>
    <row r="7" spans="1:7" x14ac:dyDescent="0.2">
      <c r="A7" s="16" t="s">
        <v>14</v>
      </c>
      <c r="B7" s="5" t="s">
        <v>30</v>
      </c>
      <c r="C7" s="5"/>
      <c r="E7" s="61"/>
      <c r="F7" s="4"/>
      <c r="G7" s="4"/>
    </row>
    <row r="8" spans="1:7" x14ac:dyDescent="0.2">
      <c r="A8" s="25" t="s">
        <v>23</v>
      </c>
      <c r="B8" s="54">
        <v>59251.490000000005</v>
      </c>
      <c r="C8" s="5"/>
      <c r="E8" s="61"/>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63" t="s">
        <v>33</v>
      </c>
      <c r="E14" s="4"/>
      <c r="F14" s="4"/>
      <c r="G14" s="4"/>
    </row>
    <row r="15" spans="1:7" x14ac:dyDescent="0.2">
      <c r="A15" s="63" t="s">
        <v>34</v>
      </c>
      <c r="E15" s="4"/>
      <c r="F15" s="4"/>
      <c r="G15" s="4"/>
    </row>
    <row r="16" spans="1:7" x14ac:dyDescent="0.2">
      <c r="A16" s="63" t="s">
        <v>35</v>
      </c>
      <c r="B16" s="24"/>
      <c r="E16" s="24"/>
      <c r="F16" s="4"/>
      <c r="G16" s="4"/>
    </row>
    <row r="17" spans="1:256" s="23" customFormat="1" x14ac:dyDescent="0.2">
      <c r="A17" s="22" t="s">
        <v>21</v>
      </c>
      <c r="B17" s="24" t="s">
        <v>92</v>
      </c>
      <c r="C17" s="64"/>
      <c r="D17" s="24"/>
      <c r="E17" s="24"/>
      <c r="F17" s="24"/>
      <c r="G17" s="24"/>
      <c r="H17" s="24"/>
      <c r="I17" s="24"/>
      <c r="J17" s="24"/>
      <c r="K17" s="24"/>
      <c r="L17" s="24"/>
      <c r="M17" s="24"/>
    </row>
    <row r="18" spans="1:256" s="23" customFormat="1" x14ac:dyDescent="0.2">
      <c r="A18" s="22" t="s">
        <v>22</v>
      </c>
      <c r="B18" s="62" t="s">
        <v>93</v>
      </c>
      <c r="C18" s="56"/>
      <c r="D18" s="56"/>
      <c r="E18" s="56"/>
      <c r="F18" s="56"/>
      <c r="G18" s="56"/>
      <c r="H18" s="24"/>
      <c r="I18" s="24"/>
      <c r="J18" s="24"/>
      <c r="K18" s="24"/>
      <c r="L18" s="24"/>
      <c r="M18" s="24"/>
      <c r="IV18" s="24"/>
    </row>
    <row r="19" spans="1:256" x14ac:dyDescent="0.2">
      <c r="B19" s="24"/>
      <c r="E19" s="4"/>
      <c r="F19" s="24"/>
      <c r="G19" s="24"/>
    </row>
    <row r="20" spans="1:256" x14ac:dyDescent="0.2">
      <c r="B20" s="24"/>
      <c r="E20" s="60"/>
      <c r="F20" s="24"/>
      <c r="G20" s="24"/>
    </row>
    <row r="21" spans="1:256" x14ac:dyDescent="0.2">
      <c r="E21" s="60"/>
      <c r="F21" s="60"/>
      <c r="G21" s="60"/>
    </row>
    <row r="22" spans="1:256" x14ac:dyDescent="0.2">
      <c r="E22" s="60"/>
      <c r="F22" s="60"/>
      <c r="G22" s="60"/>
    </row>
    <row r="23" spans="1:256" ht="76.5" x14ac:dyDescent="0.2">
      <c r="A23" s="20" t="s">
        <v>15</v>
      </c>
      <c r="B23" s="21" t="s">
        <v>94</v>
      </c>
      <c r="E23" s="4"/>
      <c r="F23" s="4"/>
      <c r="G23" s="60"/>
    </row>
    <row r="24" spans="1:256" ht="51" x14ac:dyDescent="0.2">
      <c r="A24" s="20" t="s">
        <v>16</v>
      </c>
      <c r="B24" s="21" t="s">
        <v>95</v>
      </c>
      <c r="E24" s="4"/>
      <c r="F24" s="4"/>
      <c r="G24" s="60"/>
    </row>
    <row r="25" spans="1:256" ht="38.25" x14ac:dyDescent="0.2">
      <c r="A25" s="20" t="s">
        <v>17</v>
      </c>
      <c r="B25" s="70" t="s">
        <v>96</v>
      </c>
      <c r="C25" s="9"/>
      <c r="E25" s="4"/>
      <c r="F25" s="4"/>
      <c r="G25" s="60"/>
    </row>
    <row r="26" spans="1:256" ht="25.5" x14ac:dyDescent="0.2">
      <c r="A26" s="20" t="s">
        <v>18</v>
      </c>
      <c r="B26" s="21" t="s">
        <v>28</v>
      </c>
      <c r="E26" s="4"/>
      <c r="F26" s="4"/>
      <c r="G26" s="60"/>
    </row>
    <row r="27" spans="1:256" x14ac:dyDescent="0.2">
      <c r="A27" s="20" t="s">
        <v>32</v>
      </c>
      <c r="B27" s="65" t="s">
        <v>46</v>
      </c>
      <c r="G27" s="60"/>
    </row>
    <row r="28" spans="1:256" ht="38.25" x14ac:dyDescent="0.2">
      <c r="B28" s="21" t="s">
        <v>38</v>
      </c>
    </row>
    <row r="29" spans="1:256" ht="38.25" x14ac:dyDescent="0.2">
      <c r="B29" s="21" t="s">
        <v>39</v>
      </c>
    </row>
    <row r="30" spans="1:256" ht="63.75" x14ac:dyDescent="0.2">
      <c r="B30" s="21" t="s">
        <v>40</v>
      </c>
    </row>
    <row r="31" spans="1:256" ht="63.75" x14ac:dyDescent="0.2">
      <c r="B31" s="21" t="s">
        <v>41</v>
      </c>
    </row>
    <row r="32" spans="1:256" ht="63.75" x14ac:dyDescent="0.2">
      <c r="B32" s="21" t="s">
        <v>42</v>
      </c>
    </row>
    <row r="33" spans="2:2" ht="51" x14ac:dyDescent="0.2">
      <c r="B33" s="21" t="s">
        <v>43</v>
      </c>
    </row>
    <row r="34" spans="2:2" ht="76.5" x14ac:dyDescent="0.2">
      <c r="B34" s="21" t="s">
        <v>44</v>
      </c>
    </row>
    <row r="35" spans="2:2" ht="63.75" x14ac:dyDescent="0.2">
      <c r="B35" s="21"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2022-10-18T17:20:16Z</cp:lastPrinted>
  <dcterms:created xsi:type="dcterms:W3CDTF">2006-04-18T17:38:46Z</dcterms:created>
  <dcterms:modified xsi:type="dcterms:W3CDTF">2022-10-18T17:21:44Z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