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EstaPasta_de_trabalho"/>
  <mc:AlternateContent xmlns:mc="http://schemas.openxmlformats.org/markup-compatibility/2006">
    <mc:Choice Requires="x15">
      <x15ac:absPath xmlns:x15ac="http://schemas.microsoft.com/office/spreadsheetml/2010/11/ac" url="D:\licitacoes\2022\Pregão Eletrônico\Pregão Eletrônico 040-22 - Aquisição de Pneus - SMDS\"/>
    </mc:Choice>
  </mc:AlternateContent>
  <xr:revisionPtr revIDLastSave="0" documentId="13_ncr:1_{0EA10CBD-697B-4207-B934-E69009DAEE3F}"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Preços'!$A$11:$G$27</definedName>
    <definedName name="_GoBack" localSheetId="1">Dados!$B$3</definedName>
    <definedName name="_Hlk103001899" localSheetId="0">'Quadro de Preços'!$A$13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1" i="1" l="1"/>
  <c r="A22" i="1"/>
  <c r="A23" i="1"/>
  <c r="A24" i="1"/>
  <c r="A25" i="1"/>
  <c r="A26" i="1"/>
  <c r="A27" i="1"/>
  <c r="A20" i="1"/>
  <c r="E6" i="1"/>
  <c r="G13" i="1"/>
  <c r="A4" i="1"/>
  <c r="A18" i="1"/>
  <c r="A19" i="1"/>
  <c r="A17" i="1"/>
  <c r="A16" i="1"/>
  <c r="A6" i="1"/>
  <c r="A5" i="1"/>
  <c r="A3" i="1"/>
  <c r="F15" i="1" l="1"/>
</calcChain>
</file>

<file path=xl/sharedStrings.xml><?xml version="1.0" encoding="utf-8"?>
<sst xmlns="http://schemas.openxmlformats.org/spreadsheetml/2006/main" count="61" uniqueCount="57">
  <si>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</si>
  <si>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</si>
  <si>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</si>
  <si>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</si>
  <si>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</si>
  <si>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</si>
  <si>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</si>
  <si>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</si>
  <si>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</si>
  <si>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</si>
  <si>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</si>
  <si>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</si>
  <si>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</si>
  <si>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</si>
  <si>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</si>
  <si>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</si>
  <si>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</si>
  <si>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</si>
  <si>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</si>
  <si>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</si>
  <si>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</si>
  <si>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</si>
  <si>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</si>
  <si>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</si>
  <si>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</si>
  <si>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</si>
  <si>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</si>
  <si>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</si>
  <si>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</si>
  <si>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</si>
  <si>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</si>
  <si>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</si>
  <si>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</si>
  <si>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</si>
  <si>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</si>
  <si>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</si>
  <si>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</si>
  <si>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</si>
  <si>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</si>
  <si>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</si>
  <si>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</si>
  <si>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</si>
  <si>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</si>
  <si>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</si>
  <si>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</si>
  <si>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Sec. Desenvolvimento Social</t>
  </si>
  <si>
    <t>N.º 1901.0824400332.066-3390.30.00-04</t>
  </si>
  <si>
    <t>Prazo do contrato: Entrega Imediata.</t>
  </si>
  <si>
    <t>O objeto do presente termo de referência será recebido em remessa única pela Secretaria com prazo não superior a 15 (quinze) dias úteis após recebimento da nota de empenho.</t>
  </si>
  <si>
    <t>A entrega ocorrerá na Secretaria Municipal de Desenvolvimento Social localizada no endereço Rodovia RJ 148 34 und 02-depósito- Asa Sul-, centro, Sumidouro-RJ., no horário das 09:00 às 16:00 horas.</t>
  </si>
  <si>
    <t>O pagamento do objeto de que trata o PREGÃO ELETRÔNICO 040/2022, será efetuado pela Tesouraria da Secretaria Municipal de Desenvolvimento Social de Sumidouro.</t>
  </si>
  <si>
    <t>PREGÃO ELETRÔNICO Nº 040/2022</t>
  </si>
  <si>
    <t>PROCESSO ADMINISTRATIVO N° 1434/2022 de 12/05/2022</t>
  </si>
  <si>
    <t>AQUISIÇÃO DE PNEUS</t>
  </si>
  <si>
    <t>PNEU DE 1ª QUALIDADE, 185 X 65 X 14 - CERTIFICADO PELO INMETRO,  PRODUTO NOVO, NÃO RECONDICIONADO E/OU REMANUFATURADO, COM PADRÃO DE QUALIDADE SEMELHANTE AO PIRELLI, GOODYEAR, FIRESTONE, MICHELIN, DEVENDO POSSUIR SELO DE APROVAÇÃO DO INMETRO</t>
  </si>
  <si>
    <t>MENOR PREÇO</t>
  </si>
  <si>
    <t>Abertura das Propostas: 11/07/2022,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</si>
</sst>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xf numFmtId="0" fontId="1" fillId="0" borderId="0" xfId="0" applyFont="1" applyFill="1"/>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267560</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997726"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1434/22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M27"/>
  <sheetViews>
    <sheetView tabSelected="1" zoomScale="115" zoomScaleNormal="115" zoomScaleSheetLayoutView="100" workbookViewId="0">
      <selection activeCell="E13" sqref="E13"/>
    </sheetView>
  </sheetViews>
  <sheetFormatPr defaultRowHeight="12.75" x14ac:dyDescent="0.2"/>
  <cols>
    <col min="1" max="1" width="4.5703125" style="1" customWidth="1"/>
    <col min="2" max="2" width="51.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71" t="s">
        <v>19</v>
      </c>
      <c r="B2" s="71"/>
      <c r="C2" s="71"/>
      <c r="D2" s="71"/>
      <c r="E2" s="71"/>
      <c r="F2" s="71"/>
      <c r="G2" s="71"/>
    </row>
    <row r="3" spans="1:13" x14ac:dyDescent="0.2">
      <c r="A3" s="71" t="str">
        <f>UPPER(Dados!B1&amp;"  -  "&amp;Dados!B4)</f>
        <v>PREGÃO ELETRÔNICO Nº 040/2022  -  ABERTURA DAS PROPOSTAS: 11/07/2022, ÀS 10:00HS</v>
      </c>
      <c r="B3" s="71"/>
      <c r="C3" s="71"/>
      <c r="D3" s="71"/>
      <c r="E3" s="71"/>
      <c r="F3" s="71"/>
      <c r="G3" s="71"/>
    </row>
    <row r="4" spans="1:13" x14ac:dyDescent="0.2">
      <c r="A4" s="72" t="str">
        <f>Dados!B3</f>
        <v>AQUISIÇÃO DE PNEUS</v>
      </c>
      <c r="B4" s="72"/>
      <c r="C4" s="72"/>
      <c r="D4" s="72"/>
      <c r="E4" s="72"/>
      <c r="F4" s="72"/>
      <c r="G4" s="72"/>
    </row>
    <row r="5" spans="1:13" x14ac:dyDescent="0.2">
      <c r="A5" s="71" t="str">
        <f>Dados!B2</f>
        <v>PROCESSO ADMINISTRATIVO N° 1434/2022 de 12/05/2022</v>
      </c>
      <c r="B5" s="71"/>
      <c r="C5" s="71"/>
      <c r="D5" s="71"/>
      <c r="E5" s="71"/>
      <c r="F5" s="71"/>
      <c r="G5" s="71"/>
    </row>
    <row r="6" spans="1:13" x14ac:dyDescent="0.2">
      <c r="A6" s="62" t="str">
        <f>Dados!B7</f>
        <v>MENOR PREÇO</v>
      </c>
      <c r="B6" s="62"/>
      <c r="C6" s="69" t="s">
        <v>29</v>
      </c>
      <c r="D6" s="69"/>
      <c r="E6" s="70">
        <f>Dados!B8</f>
        <v>20720</v>
      </c>
      <c r="F6" s="70"/>
      <c r="G6" s="62"/>
    </row>
    <row r="7" spans="1:13" ht="2.25" customHeight="1" x14ac:dyDescent="0.2">
      <c r="A7" s="6"/>
      <c r="B7" s="6"/>
      <c r="C7" s="6"/>
      <c r="D7" s="28"/>
      <c r="E7" s="15"/>
      <c r="F7" s="15"/>
      <c r="G7" s="11"/>
    </row>
    <row r="8" spans="1:13" s="8" customFormat="1" ht="12" customHeight="1" x14ac:dyDescent="0.2">
      <c r="A8" s="16" t="s">
        <v>0</v>
      </c>
      <c r="B8" s="73"/>
      <c r="C8" s="73"/>
      <c r="D8" s="73"/>
      <c r="E8" s="73"/>
      <c r="F8" s="73"/>
      <c r="G8" s="73"/>
      <c r="H8" s="49"/>
      <c r="L8" s="42"/>
    </row>
    <row r="9" spans="1:13" s="8" customFormat="1" ht="12" customHeight="1" x14ac:dyDescent="0.2">
      <c r="A9" s="16" t="s">
        <v>1</v>
      </c>
      <c r="B9" s="74"/>
      <c r="C9" s="74"/>
      <c r="D9" s="74"/>
      <c r="E9" s="74"/>
      <c r="F9" s="74"/>
      <c r="G9" s="74"/>
      <c r="H9" s="49"/>
      <c r="L9" s="42"/>
      <c r="M9" s="42"/>
    </row>
    <row r="10" spans="1:13" s="8" customFormat="1" ht="12" customHeight="1" x14ac:dyDescent="0.2">
      <c r="A10" s="16" t="s">
        <v>2</v>
      </c>
      <c r="B10" s="40"/>
      <c r="C10" s="29" t="s">
        <v>8</v>
      </c>
      <c r="D10" s="79"/>
      <c r="E10" s="79"/>
      <c r="F10" s="79"/>
      <c r="G10" s="79"/>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56.25" x14ac:dyDescent="0.2">
      <c r="A13" s="37">
        <v>1</v>
      </c>
      <c r="B13" s="35" t="s">
        <v>54</v>
      </c>
      <c r="C13" s="38" t="s">
        <v>5</v>
      </c>
      <c r="D13" s="58">
        <v>40</v>
      </c>
      <c r="E13" s="61">
        <v>518</v>
      </c>
      <c r="F13" s="56"/>
      <c r="G13" s="39" t="str">
        <f>IF(F13="","",IF(ISTEXT(F13),"NC",F13*D13))</f>
        <v/>
      </c>
      <c r="H13" s="49"/>
      <c r="K13" s="7"/>
      <c r="L13" s="42"/>
    </row>
    <row r="14" spans="1:13" s="30" customFormat="1" ht="9" x14ac:dyDescent="0.2">
      <c r="A14" s="41"/>
      <c r="E14" s="55"/>
      <c r="F14" s="75" t="s">
        <v>27</v>
      </c>
      <c r="G14" s="76"/>
      <c r="H14" s="50"/>
      <c r="L14" s="44"/>
    </row>
    <row r="15" spans="1:13" ht="14.25" customHeight="1" x14ac:dyDescent="0.2">
      <c r="F15" s="77" t="str">
        <f>IF(SUM(G13:G13)=0,"",SUM(G13:G13))</f>
        <v/>
      </c>
      <c r="G15" s="78"/>
      <c r="H15" s="51"/>
    </row>
    <row r="16" spans="1:13" s="45" customFormat="1" ht="20.25" customHeight="1" x14ac:dyDescent="0.2">
      <c r="A16" s="68" t="str">
        <f>" - "&amp;Dados!B23</f>
        <v xml:space="preserve"> - O objeto do presente termo de referência será recebido em remessa única pela Secretaria com prazo não superior a 15 (quinze) dias úteis após recebimento da nota de empenho.</v>
      </c>
      <c r="B16" s="68"/>
      <c r="C16" s="68"/>
      <c r="D16" s="68"/>
      <c r="E16" s="68"/>
      <c r="F16" s="68"/>
      <c r="G16" s="68"/>
      <c r="H16" s="52"/>
      <c r="L16" s="46"/>
    </row>
    <row r="17" spans="1:12" s="45" customFormat="1" ht="20.25" customHeight="1" x14ac:dyDescent="0.2">
      <c r="A17" s="68" t="str">
        <f>" - "&amp;Dados!B24</f>
        <v xml:space="preserve"> - A entrega ocorrerá na Secretaria Municipal de Desenvolvimento Social localizada no endereço Rodovia RJ 148 34 und 02-depósito- Asa Sul-, centro, Sumidouro-RJ., no horário das 09:00 às 16:00 horas.</v>
      </c>
      <c r="B17" s="68"/>
      <c r="C17" s="68"/>
      <c r="D17" s="68"/>
      <c r="E17" s="68"/>
      <c r="F17" s="68"/>
      <c r="G17" s="68"/>
      <c r="H17" s="52"/>
      <c r="L17" s="46"/>
    </row>
    <row r="18" spans="1:12" s="45" customFormat="1" ht="21" customHeight="1" x14ac:dyDescent="0.2">
      <c r="A18" s="68" t="str">
        <f>" - "&amp;Dados!B25</f>
        <v xml:space="preserve"> - O pagamento do objeto de que trata o PREGÃO ELETRÔNICO 040/2022, será efetuado pela Tesouraria da Secretaria Municipal de Desenvolvimento Social de Sumidouro.</v>
      </c>
      <c r="B18" s="68"/>
      <c r="C18" s="68"/>
      <c r="D18" s="68"/>
      <c r="E18" s="68"/>
      <c r="F18" s="68"/>
      <c r="G18" s="68"/>
      <c r="H18" s="52"/>
      <c r="L18" s="46"/>
    </row>
    <row r="19" spans="1:12" s="30" customFormat="1" ht="9" x14ac:dyDescent="0.2">
      <c r="A19" s="68" t="str">
        <f>" - "&amp;Dados!B26</f>
        <v xml:space="preserve"> - Proposta válida por 60 (sessenta) dias</v>
      </c>
      <c r="B19" s="68"/>
      <c r="C19" s="68"/>
      <c r="D19" s="68"/>
      <c r="E19" s="68"/>
      <c r="F19" s="68"/>
      <c r="G19" s="68"/>
      <c r="H19" s="50"/>
      <c r="L19" s="44"/>
    </row>
    <row r="20" spans="1:12" ht="21" customHeight="1" x14ac:dyDescent="0.2">
      <c r="A20" s="68" t="str">
        <f>" - "&amp;Dados!B28</f>
        <v xml:space="preserve"> - A Licitante poderá apresentar prospecto, ficha técnica ou outros documentos com informações que permitam a melhor identificação e qualificação do(s) item(ns) licitado(s);</v>
      </c>
      <c r="B20" s="68"/>
      <c r="C20" s="68"/>
      <c r="D20" s="68"/>
      <c r="E20" s="68"/>
      <c r="F20" s="68"/>
      <c r="G20" s="68"/>
      <c r="H20" s="53"/>
    </row>
    <row r="21" spans="1:12" ht="21.75" customHeight="1" x14ac:dyDescent="0.2">
      <c r="A21" s="68" t="str">
        <f>" - "&amp;Dados!B29</f>
        <v xml:space="preserve"> - A proposta de preços ajustada ao lance final deverá conter o valor numérico dos preços unitários e totais, não podendo exceder o valor do lance final;</v>
      </c>
      <c r="B21" s="68"/>
      <c r="C21" s="68"/>
      <c r="D21" s="68"/>
      <c r="E21" s="68"/>
      <c r="F21" s="68"/>
      <c r="G21" s="68"/>
      <c r="H21" s="53"/>
    </row>
    <row r="22" spans="1:12" ht="21.75" customHeight="1" x14ac:dyDescent="0.2">
      <c r="A22" s="68"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2" s="68"/>
      <c r="C22" s="68"/>
      <c r="D22" s="68"/>
      <c r="E22" s="68"/>
      <c r="F22" s="68"/>
      <c r="G22" s="68"/>
      <c r="H22" s="53"/>
    </row>
    <row r="23" spans="1:12" ht="21.75" customHeight="1" x14ac:dyDescent="0.2">
      <c r="A23" s="68"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3" s="68"/>
      <c r="C23" s="68"/>
      <c r="D23" s="68"/>
      <c r="E23" s="68"/>
      <c r="F23" s="68"/>
      <c r="G23" s="68"/>
      <c r="H23" s="53"/>
    </row>
    <row r="24" spans="1:12" ht="21.75" customHeight="1" x14ac:dyDescent="0.2">
      <c r="A24" s="68"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4" s="68"/>
      <c r="C24" s="68"/>
      <c r="D24" s="68"/>
      <c r="E24" s="68"/>
      <c r="F24" s="68"/>
      <c r="G24" s="68"/>
      <c r="H24" s="53"/>
    </row>
    <row r="25" spans="1:12" ht="21.75" customHeight="1" x14ac:dyDescent="0.2">
      <c r="A25" s="68" t="str">
        <f>" - "&amp;Dados!B33</f>
        <v xml:space="preserve"> - Declaramos que até a presente data inexistem fatos impeditivos a participação desta empresa ao presente certame licitatório, ciente da obrigatoriedade de declarar ocorrências posteriores;</v>
      </c>
      <c r="B25" s="68"/>
      <c r="C25" s="68"/>
      <c r="D25" s="68"/>
      <c r="E25" s="68"/>
      <c r="F25" s="68"/>
      <c r="G25" s="68"/>
      <c r="H25" s="53"/>
    </row>
    <row r="26" spans="1:12" ht="30" customHeight="1" x14ac:dyDescent="0.2">
      <c r="A26" s="68"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6" s="68"/>
      <c r="C26" s="68"/>
      <c r="D26" s="68"/>
      <c r="E26" s="68"/>
      <c r="F26" s="68"/>
      <c r="G26" s="68"/>
    </row>
    <row r="27" spans="1:12" ht="25.5" customHeight="1" x14ac:dyDescent="0.2">
      <c r="A27" s="68"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7" s="68"/>
      <c r="C27" s="68"/>
      <c r="D27" s="68"/>
      <c r="E27" s="68"/>
      <c r="F27" s="68"/>
      <c r="G27" s="68"/>
    </row>
  </sheetData>
  <autoFilter ref="A11:G27" xr:uid="{00000000-0009-0000-0000-000000000000}"/>
  <mergeCells count="23">
    <mergeCell ref="A16:G16"/>
    <mergeCell ref="A17:G17"/>
    <mergeCell ref="A18:G18"/>
    <mergeCell ref="B8:G8"/>
    <mergeCell ref="A19:G19"/>
    <mergeCell ref="B9:G9"/>
    <mergeCell ref="F14:G14"/>
    <mergeCell ref="F15:G15"/>
    <mergeCell ref="D10:G10"/>
    <mergeCell ref="C6:D6"/>
    <mergeCell ref="E6:F6"/>
    <mergeCell ref="A2:G2"/>
    <mergeCell ref="A3:G3"/>
    <mergeCell ref="A4:G4"/>
    <mergeCell ref="A5:G5"/>
    <mergeCell ref="A26:G26"/>
    <mergeCell ref="A27:G27"/>
    <mergeCell ref="A20:G20"/>
    <mergeCell ref="A21:G21"/>
    <mergeCell ref="A22:G22"/>
    <mergeCell ref="A23:G23"/>
    <mergeCell ref="A24:G24"/>
    <mergeCell ref="A25:G25"/>
  </mergeCells>
  <phoneticPr fontId="0" type="noConversion"/>
  <conditionalFormatting sqref="F14">
    <cfRule type="expression" dxfId="11" priority="1" stopIfTrue="1">
      <formula>IF($J14="Empate",IF(H14=1,TRUE(),FALSE()),FALSE())</formula>
    </cfRule>
    <cfRule type="expression" dxfId="10" priority="2" stopIfTrue="1">
      <formula>IF(H14="&gt;",FALSE(),IF(H14&gt;0,TRUE(),FALSE()))</formula>
    </cfRule>
    <cfRule type="expression" dxfId="9" priority="3" stopIfTrue="1">
      <formula>IF(H14="&gt;",TRUE(),FALSE())</formula>
    </cfRule>
  </conditionalFormatting>
  <conditionalFormatting sqref="F15">
    <cfRule type="expression" dxfId="8" priority="4" stopIfTrue="1">
      <formula>IF($J14="OK",IF(H14=1,TRUE(),FALSE()),FALSE())</formula>
    </cfRule>
    <cfRule type="expression" dxfId="7" priority="5" stopIfTrue="1">
      <formula>IF($J14="Empate",IF(H14=1,TRUE(),FALSE()),FALSE())</formula>
    </cfRule>
    <cfRule type="expression" dxfId="6" priority="6" stopIfTrue="1">
      <formula>IF($J14="Empate",IF(H14=2,TRUE(),FALSE()),FALSE())</formula>
    </cfRule>
  </conditionalFormatting>
  <conditionalFormatting sqref="F13">
    <cfRule type="cellIs" dxfId="5" priority="11" stopIfTrue="1" operator="equal">
      <formula>""</formula>
    </cfRule>
  </conditionalFormatting>
  <conditionalFormatting sqref="D13">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5" width="39.140625" customWidth="1"/>
    <col min="6" max="8" width="14" customWidth="1"/>
    <col min="9" max="9" width="19.28515625" customWidth="1"/>
    <col min="10" max="13" width="14.5703125" customWidth="1"/>
    <col min="14" max="15" width="9.28515625" customWidth="1"/>
  </cols>
  <sheetData>
    <row r="1" spans="1:7" x14ac:dyDescent="0.2">
      <c r="A1" s="17" t="s">
        <v>9</v>
      </c>
      <c r="B1" s="10" t="s">
        <v>51</v>
      </c>
      <c r="E1" s="4"/>
      <c r="F1" s="4"/>
      <c r="G1" s="4"/>
    </row>
    <row r="2" spans="1:7" x14ac:dyDescent="0.2">
      <c r="A2" s="17" t="s">
        <v>10</v>
      </c>
      <c r="B2" s="5" t="s">
        <v>52</v>
      </c>
      <c r="E2" s="4"/>
      <c r="F2" s="4"/>
      <c r="G2" s="4"/>
    </row>
    <row r="3" spans="1:7" x14ac:dyDescent="0.2">
      <c r="A3" s="17" t="s">
        <v>11</v>
      </c>
      <c r="B3" s="5" t="s">
        <v>53</v>
      </c>
      <c r="C3" s="5"/>
      <c r="E3" s="64"/>
      <c r="F3" s="4"/>
      <c r="G3" s="4"/>
    </row>
    <row r="4" spans="1:7" x14ac:dyDescent="0.2">
      <c r="A4" s="17" t="s">
        <v>12</v>
      </c>
      <c r="B4" s="80" t="s">
        <v>56</v>
      </c>
      <c r="C4" s="5"/>
      <c r="E4" s="64"/>
      <c r="F4" s="4"/>
      <c r="G4" s="4"/>
    </row>
    <row r="5" spans="1:7" x14ac:dyDescent="0.2">
      <c r="A5" s="17" t="s">
        <v>13</v>
      </c>
      <c r="B5" s="10" t="s">
        <v>35</v>
      </c>
      <c r="C5" s="5"/>
      <c r="E5" s="64"/>
      <c r="F5" s="4"/>
      <c r="G5" s="4"/>
    </row>
    <row r="6" spans="1:7" x14ac:dyDescent="0.2">
      <c r="A6" s="17" t="s">
        <v>30</v>
      </c>
      <c r="B6" s="13" t="s">
        <v>36</v>
      </c>
      <c r="C6" s="5"/>
      <c r="E6" s="64"/>
      <c r="F6" s="4"/>
      <c r="G6" s="4"/>
    </row>
    <row r="7" spans="1:7" x14ac:dyDescent="0.2">
      <c r="A7" s="17" t="s">
        <v>14</v>
      </c>
      <c r="B7" s="5" t="s">
        <v>55</v>
      </c>
      <c r="C7" s="5"/>
      <c r="E7" s="64"/>
      <c r="F7" s="4"/>
      <c r="G7" s="4"/>
    </row>
    <row r="8" spans="1:7" x14ac:dyDescent="0.2">
      <c r="A8" s="26" t="s">
        <v>23</v>
      </c>
      <c r="B8" s="57">
        <v>20720</v>
      </c>
      <c r="C8" s="5"/>
      <c r="E8" s="64"/>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5" t="s">
        <v>32</v>
      </c>
      <c r="E14" s="4"/>
      <c r="F14" s="4"/>
      <c r="G14" s="4"/>
    </row>
    <row r="15" spans="1:7" x14ac:dyDescent="0.2">
      <c r="A15" s="65" t="s">
        <v>33</v>
      </c>
      <c r="E15" s="4"/>
      <c r="F15" s="4"/>
      <c r="G15" s="4"/>
    </row>
    <row r="16" spans="1:7" x14ac:dyDescent="0.2">
      <c r="A16" s="65" t="s">
        <v>34</v>
      </c>
      <c r="B16" s="25"/>
      <c r="E16" s="25"/>
      <c r="F16" s="4"/>
      <c r="G16" s="4"/>
    </row>
    <row r="17" spans="1:256" s="24" customFormat="1" x14ac:dyDescent="0.2">
      <c r="A17" s="23" t="s">
        <v>21</v>
      </c>
      <c r="B17" s="66" t="s">
        <v>45</v>
      </c>
      <c r="C17" s="25"/>
      <c r="D17" s="25"/>
      <c r="E17" s="25"/>
      <c r="F17" s="25"/>
      <c r="G17" s="25"/>
      <c r="H17" s="25"/>
      <c r="I17" s="25"/>
      <c r="J17" s="25"/>
      <c r="K17" s="25"/>
      <c r="L17" s="25"/>
      <c r="M17" s="25"/>
    </row>
    <row r="18" spans="1:256" s="24" customFormat="1" x14ac:dyDescent="0.2">
      <c r="A18" s="23" t="s">
        <v>22</v>
      </c>
      <c r="B18" s="59" t="s">
        <v>46</v>
      </c>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38.25" x14ac:dyDescent="0.2">
      <c r="A23" s="21" t="s">
        <v>15</v>
      </c>
      <c r="B23" s="22" t="s">
        <v>48</v>
      </c>
      <c r="E23" s="4"/>
      <c r="F23" s="4"/>
      <c r="G23" s="63"/>
    </row>
    <row r="24" spans="1:256" ht="51" x14ac:dyDescent="0.2">
      <c r="A24" s="21" t="s">
        <v>16</v>
      </c>
      <c r="B24" s="22" t="s">
        <v>49</v>
      </c>
      <c r="E24" s="4"/>
      <c r="F24" s="4"/>
      <c r="G24" s="63"/>
    </row>
    <row r="25" spans="1:256" ht="51" x14ac:dyDescent="0.2">
      <c r="A25" s="21" t="s">
        <v>17</v>
      </c>
      <c r="B25" s="59" t="s">
        <v>50</v>
      </c>
      <c r="C25" s="9"/>
      <c r="E25" s="4"/>
      <c r="F25" s="4"/>
      <c r="G25" s="63"/>
    </row>
    <row r="26" spans="1:256" ht="25.5" x14ac:dyDescent="0.2">
      <c r="A26" s="21" t="s">
        <v>18</v>
      </c>
      <c r="B26" s="22" t="s">
        <v>28</v>
      </c>
      <c r="E26" s="4"/>
      <c r="F26" s="4"/>
      <c r="G26" s="63"/>
    </row>
    <row r="27" spans="1:256" x14ac:dyDescent="0.2">
      <c r="A27" s="21" t="s">
        <v>31</v>
      </c>
      <c r="B27" s="67" t="s">
        <v>47</v>
      </c>
      <c r="G27" s="63"/>
    </row>
    <row r="28" spans="1:256" ht="38.25" x14ac:dyDescent="0.2">
      <c r="B28" s="22" t="s">
        <v>37</v>
      </c>
    </row>
    <row r="29" spans="1:256" ht="38.25" x14ac:dyDescent="0.2">
      <c r="B29" s="22" t="s">
        <v>38</v>
      </c>
    </row>
    <row r="30" spans="1:256" ht="63.75" x14ac:dyDescent="0.2">
      <c r="B30" s="22" t="s">
        <v>39</v>
      </c>
    </row>
    <row r="31" spans="1:256" ht="63.75" x14ac:dyDescent="0.2">
      <c r="B31" s="22" t="s">
        <v>40</v>
      </c>
    </row>
    <row r="32" spans="1:256" ht="63.75" x14ac:dyDescent="0.2">
      <c r="B32" s="22" t="s">
        <v>41</v>
      </c>
    </row>
    <row r="33" spans="2:2" ht="51" x14ac:dyDescent="0.2">
      <c r="B33" s="22" t="s">
        <v>42</v>
      </c>
    </row>
    <row r="34" spans="2:2" ht="76.5" x14ac:dyDescent="0.2">
      <c r="B34" s="22" t="s">
        <v>43</v>
      </c>
    </row>
    <row r="35" spans="2:2" ht="63.75" x14ac:dyDescent="0.2">
      <c r="B35" s="22" t="s">
        <v>44</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5</vt:i4>
      </vt:variant>
    </vt:vector>
  </HeadingPairs>
  <TitlesOfParts>
    <vt:vector size="7" baseType="lpstr">
      <vt:lpstr>Quadro de Preços</vt:lpstr>
      <vt:lpstr>Dados</vt:lpstr>
      <vt:lpstr>Dados!_GoBack</vt:lpstr>
      <vt:lpstr>'Quadro de Preços'!_Hlk103001899</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2022-06-21T17:04:25Z</cp:lastPrinted>
  <dcterms:created xsi:type="dcterms:W3CDTF">2006-04-18T17:38:46Z</dcterms:created>
  <dcterms:modified xsi:type="dcterms:W3CDTF">2022-06-29T14:35:54Z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