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Preços'!$A$13:$G$35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3" i="1"/>
  <c r="G24" i="1"/>
  <c r="G25" i="1"/>
  <c r="G26" i="1"/>
  <c r="G27" i="1"/>
  <c r="G28" i="1"/>
  <c r="G15" i="1" l="1"/>
  <c r="F30" i="1" s="1"/>
  <c r="A5" i="1" l="1"/>
  <c r="A4" i="1"/>
  <c r="A3" i="1"/>
  <c r="E8" i="1" l="1"/>
  <c r="A6" i="1"/>
  <c r="A34" i="1"/>
  <c r="A35" i="1"/>
  <c r="A33" i="1"/>
  <c r="A32" i="1"/>
  <c r="A8" i="1"/>
  <c r="A7" i="1"/>
</calcChain>
</file>

<file path=xl/sharedStrings.xml><?xml version="1.0" encoding="utf-8"?>
<sst xmlns="http://schemas.openxmlformats.org/spreadsheetml/2006/main" count="80" uniqueCount="63">
  <si>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</si>
  <si>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</si>
  <si>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</si>
  <si>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</si>
  <si>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</si>
  <si>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</si>
  <si>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</si>
  <si>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</si>
  <si>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</si>
  <si>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</si>
  <si>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</si>
  <si>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</si>
  <si>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</si>
  <si>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</si>
  <si>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</si>
  <si>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</si>
  <si>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</si>
  <si>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</si>
  <si>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</si>
  <si>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</si>
  <si>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</si>
  <si>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</si>
  <si>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</si>
  <si>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</si>
  <si>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</si>
  <si>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</si>
  <si>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</si>
  <si>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</si>
  <si>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</si>
  <si>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</si>
  <si>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</si>
  <si>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</si>
  <si>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</si>
  <si>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</si>
  <si>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</si>
  <si>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</si>
  <si>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</si>
  <si>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Valor Total:</t>
  </si>
  <si>
    <t xml:space="preserve">MENOR PREÇO </t>
  </si>
  <si>
    <t>Homologação: __/__/2025</t>
  </si>
  <si>
    <t>Previsão Publicação: __/__/2025</t>
  </si>
  <si>
    <t>IAPS</t>
  </si>
  <si>
    <t xml:space="preserve">FILTRO DE PAPEL Nº 103 COM 30 UNIDADES </t>
  </si>
  <si>
    <t>PAPEL HIGIENICO FOLHA DUPLA ULTRA MACIO 30 METROS PACOTE COM 12</t>
  </si>
  <si>
    <t xml:space="preserve">DESINFETANTE (AÇÃO GERMICIDA/BACTERICIDA) 2LITROS </t>
  </si>
  <si>
    <t>SACO PARA LIXO PICOTATO, CAPACIDADE 30 LIITROS (ROLO)</t>
  </si>
  <si>
    <t>ÁGUA SANITARIA 1.000 ML</t>
  </si>
  <si>
    <t>COPO DESCARTÁVEL BRANCO 50 ML PCT C/ 100 UND</t>
  </si>
  <si>
    <t>COPO DESCARTÁVEL BRANCO 200 ML PCT C/ 100 UND</t>
  </si>
  <si>
    <t>SABÃO EM PÓ CAIXA DE 1 KG</t>
  </si>
  <si>
    <t>DETERGENTE LÍQUIDO TENSOATIVO BIODEGRADÁVEL FRASCO 500 ML NEUTRO</t>
  </si>
  <si>
    <t>ESPONJA DUPLA FACE (110 X 75 X 20 MM) C/ 3 UNIDADES</t>
  </si>
  <si>
    <t>PANO P/ TUDO MULTIUSO (SIMILAR AO PERFEX 60X33 CM) PCT C/ 5</t>
  </si>
  <si>
    <t>PAPEL TOALHA BRANCO PICOTADO FOLHA DUPLA - PCT C/ 2 ROLOS</t>
  </si>
  <si>
    <t>VASSOURA DE PIAÇAVA CHAPA Nº 06</t>
  </si>
  <si>
    <t>SABONETE LÍQUIDO PARA MÃOS EMBALGEM COM APLICADO C/300ML</t>
  </si>
  <si>
    <t>DISPENSA ELETRÔNICA Nº 049/2025</t>
  </si>
  <si>
    <t>PROCESSO ADMINISTRATIVO N° 1515/2025 de 27/03/2025</t>
  </si>
  <si>
    <t>AQUISIÇÃO DE MATERIAIS DE HIGIENE, LIMPEZA E DESCARTÁVEIS PARA O IAPS</t>
  </si>
  <si>
    <t>PERÍODO DE PROPOSTAS: de 27/05/2025 até 02/06/2025 às 08:00hs</t>
  </si>
  <si>
    <t>PERÍODO DE LANCES: 02/06/2025 as 08:00 hs até 02/06/2025 as 14:00 hs</t>
  </si>
  <si>
    <t>102101.041220036 2.081 - 3390.30.00-180200000000 12</t>
  </si>
  <si>
    <t>O pagamento do objeto de que trata a DISPENSA ELETRÔNICA 049/2025, e consequente contrato serão efetuados pela Tesouraria do IAPS nos termos do Art. 7 da Instrução Normativa SEGES/ME nº 77,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</si>
</sst>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53086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511228" y="137366"/>
          <a:ext cx="1844796" cy="858763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1515/2025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46"/>
  <sheetViews>
    <sheetView tabSelected="1" topLeftCell="A7" zoomScale="130" zoomScaleNormal="130" zoomScaleSheetLayoutView="100" workbookViewId="0">
      <selection activeCell="J19" sqref="J19"/>
    </sheetView>
  </sheetViews>
  <sheetFormatPr defaultColWidth="9.125" defaultRowHeight="12.9" x14ac:dyDescent="0.2"/>
  <cols>
    <col min="1" max="1" width="4.625" style="1" customWidth="1"/>
    <col min="2" max="2" width="59.25" style="2" customWidth="1"/>
    <col min="3" max="3" width="6.875" style="1" customWidth="1"/>
    <col min="4" max="4" width="7.625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7.1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049/2025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27/05/2025 até 02/06/2025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02/06/2025 as 08:00 hs até 02/06/2025 as 14:00 hs</v>
      </c>
      <c r="B5" s="70"/>
      <c r="C5" s="70"/>
      <c r="D5" s="70"/>
      <c r="E5" s="70"/>
      <c r="F5" s="70"/>
      <c r="G5" s="70"/>
    </row>
    <row r="6" spans="1:11" ht="12.25" customHeight="1" x14ac:dyDescent="0.2">
      <c r="A6" s="73" t="str">
        <f>Dados!B3</f>
        <v>AQUISIÇÃO DE MATERIAIS DE HIGIENE, LIMPEZA E DESCARTÁVEIS PARA O IAPS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1515/2025 de 27/03/2025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 xml:space="preserve">MENOR PREÇO </v>
      </c>
      <c r="B8" s="47"/>
      <c r="C8" s="70" t="s">
        <v>27</v>
      </c>
      <c r="D8" s="70"/>
      <c r="E8" s="71">
        <f>Dados!B9</f>
        <v>2792.35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1.25" customHeight="1" x14ac:dyDescent="0.2">
      <c r="A15" s="59">
        <v>1</v>
      </c>
      <c r="B15" s="61" t="s">
        <v>42</v>
      </c>
      <c r="C15" s="30" t="s">
        <v>4</v>
      </c>
      <c r="D15" s="44">
        <v>20</v>
      </c>
      <c r="E15" s="46">
        <v>4.93</v>
      </c>
      <c r="F15" s="56"/>
      <c r="G15" s="31" t="str">
        <f>IF(F15="","",IF(ISTEXT(F15),"NC",F15*D15))</f>
        <v/>
      </c>
      <c r="H15" s="36"/>
      <c r="K15" s="7"/>
    </row>
    <row r="16" spans="1:11" s="8" customFormat="1" ht="11.25" customHeight="1" x14ac:dyDescent="0.2">
      <c r="A16" s="59">
        <v>2</v>
      </c>
      <c r="B16" s="61" t="s">
        <v>43</v>
      </c>
      <c r="C16" s="30" t="s">
        <v>4</v>
      </c>
      <c r="D16" s="44">
        <v>15</v>
      </c>
      <c r="E16" s="46">
        <v>17.57</v>
      </c>
      <c r="F16" s="56"/>
      <c r="G16" s="31" t="str">
        <f t="shared" ref="G16:G28" si="0">IF(F16="","",IF(ISTEXT(F16),"NC",F16*D16))</f>
        <v/>
      </c>
      <c r="H16" s="36"/>
      <c r="K16" s="7"/>
    </row>
    <row r="17" spans="1:11" s="8" customFormat="1" ht="11.25" customHeight="1" x14ac:dyDescent="0.2">
      <c r="A17" s="59">
        <v>3</v>
      </c>
      <c r="B17" s="61" t="s">
        <v>44</v>
      </c>
      <c r="C17" s="30" t="s">
        <v>4</v>
      </c>
      <c r="D17" s="44">
        <v>12</v>
      </c>
      <c r="E17" s="46">
        <v>7.53</v>
      </c>
      <c r="F17" s="56"/>
      <c r="G17" s="31" t="str">
        <f t="shared" si="0"/>
        <v/>
      </c>
      <c r="H17" s="36"/>
      <c r="K17" s="7"/>
    </row>
    <row r="18" spans="1:11" s="8" customFormat="1" ht="11.25" customHeight="1" x14ac:dyDescent="0.2">
      <c r="A18" s="59">
        <v>4</v>
      </c>
      <c r="B18" s="61" t="s">
        <v>45</v>
      </c>
      <c r="C18" s="30" t="s">
        <v>4</v>
      </c>
      <c r="D18" s="44">
        <v>40</v>
      </c>
      <c r="E18" s="46">
        <v>9.31</v>
      </c>
      <c r="F18" s="56"/>
      <c r="G18" s="31" t="str">
        <f t="shared" si="0"/>
        <v/>
      </c>
      <c r="H18" s="36"/>
      <c r="K18" s="7"/>
    </row>
    <row r="19" spans="1:11" s="8" customFormat="1" ht="11.25" customHeight="1" x14ac:dyDescent="0.2">
      <c r="A19" s="59">
        <v>5</v>
      </c>
      <c r="B19" s="61" t="s">
        <v>46</v>
      </c>
      <c r="C19" s="30" t="s">
        <v>4</v>
      </c>
      <c r="D19" s="44">
        <v>24</v>
      </c>
      <c r="E19" s="46">
        <v>2.97</v>
      </c>
      <c r="F19" s="56"/>
      <c r="G19" s="31" t="str">
        <f t="shared" si="0"/>
        <v/>
      </c>
      <c r="H19" s="36"/>
      <c r="K19" s="7"/>
    </row>
    <row r="20" spans="1:11" s="8" customFormat="1" ht="11.25" customHeight="1" x14ac:dyDescent="0.2">
      <c r="A20" s="59">
        <v>6</v>
      </c>
      <c r="B20" s="61" t="s">
        <v>47</v>
      </c>
      <c r="C20" s="30" t="s">
        <v>4</v>
      </c>
      <c r="D20" s="44">
        <v>200</v>
      </c>
      <c r="E20" s="46">
        <v>4.01</v>
      </c>
      <c r="F20" s="56"/>
      <c r="G20" s="31" t="str">
        <f t="shared" si="0"/>
        <v/>
      </c>
      <c r="H20" s="36"/>
      <c r="K20" s="7"/>
    </row>
    <row r="21" spans="1:11" s="8" customFormat="1" ht="11.25" customHeight="1" x14ac:dyDescent="0.2">
      <c r="A21" s="59">
        <v>7</v>
      </c>
      <c r="B21" s="61" t="s">
        <v>48</v>
      </c>
      <c r="C21" s="30" t="s">
        <v>4</v>
      </c>
      <c r="D21" s="44">
        <v>150</v>
      </c>
      <c r="E21" s="46">
        <v>5.65</v>
      </c>
      <c r="F21" s="56"/>
      <c r="G21" s="31" t="str">
        <f t="shared" si="0"/>
        <v/>
      </c>
      <c r="H21" s="36"/>
      <c r="K21" s="7"/>
    </row>
    <row r="22" spans="1:11" s="8" customFormat="1" ht="11.25" customHeight="1" x14ac:dyDescent="0.2">
      <c r="A22" s="59">
        <v>8</v>
      </c>
      <c r="B22" s="61" t="s">
        <v>49</v>
      </c>
      <c r="C22" s="30" t="s">
        <v>4</v>
      </c>
      <c r="D22" s="44">
        <v>6</v>
      </c>
      <c r="E22" s="46">
        <v>11.34</v>
      </c>
      <c r="F22" s="56"/>
      <c r="G22" s="31" t="str">
        <f t="shared" si="0"/>
        <v/>
      </c>
      <c r="H22" s="36"/>
      <c r="K22" s="7"/>
    </row>
    <row r="23" spans="1:11" s="8" customFormat="1" ht="11.25" customHeight="1" x14ac:dyDescent="0.2">
      <c r="A23" s="59">
        <v>9</v>
      </c>
      <c r="B23" s="61" t="s">
        <v>50</v>
      </c>
      <c r="C23" s="30" t="s">
        <v>4</v>
      </c>
      <c r="D23" s="44">
        <v>6</v>
      </c>
      <c r="E23" s="46">
        <v>2.2999999999999998</v>
      </c>
      <c r="F23" s="56"/>
      <c r="G23" s="31" t="str">
        <f t="shared" si="0"/>
        <v/>
      </c>
      <c r="H23" s="36"/>
      <c r="K23" s="7"/>
    </row>
    <row r="24" spans="1:11" s="8" customFormat="1" ht="11.25" customHeight="1" x14ac:dyDescent="0.2">
      <c r="A24" s="59">
        <v>10</v>
      </c>
      <c r="B24" s="61" t="s">
        <v>51</v>
      </c>
      <c r="C24" s="30" t="s">
        <v>4</v>
      </c>
      <c r="D24" s="44">
        <v>6</v>
      </c>
      <c r="E24" s="46">
        <v>4.3899999999999997</v>
      </c>
      <c r="F24" s="56"/>
      <c r="G24" s="31" t="str">
        <f t="shared" si="0"/>
        <v/>
      </c>
      <c r="H24" s="36"/>
      <c r="K24" s="7"/>
    </row>
    <row r="25" spans="1:11" s="8" customFormat="1" ht="11.25" customHeight="1" x14ac:dyDescent="0.2">
      <c r="A25" s="59">
        <v>11</v>
      </c>
      <c r="B25" s="61" t="s">
        <v>52</v>
      </c>
      <c r="C25" s="30" t="s">
        <v>4</v>
      </c>
      <c r="D25" s="44">
        <v>4</v>
      </c>
      <c r="E25" s="46">
        <v>5.17</v>
      </c>
      <c r="F25" s="56"/>
      <c r="G25" s="31" t="str">
        <f t="shared" si="0"/>
        <v/>
      </c>
      <c r="H25" s="36"/>
      <c r="K25" s="7"/>
    </row>
    <row r="26" spans="1:11" s="8" customFormat="1" ht="11.25" customHeight="1" x14ac:dyDescent="0.2">
      <c r="A26" s="59">
        <v>12</v>
      </c>
      <c r="B26" s="61" t="s">
        <v>53</v>
      </c>
      <c r="C26" s="30" t="s">
        <v>4</v>
      </c>
      <c r="D26" s="44">
        <v>4</v>
      </c>
      <c r="E26" s="46">
        <v>5.81</v>
      </c>
      <c r="F26" s="56"/>
      <c r="G26" s="31" t="str">
        <f t="shared" si="0"/>
        <v/>
      </c>
      <c r="H26" s="36"/>
      <c r="K26" s="7"/>
    </row>
    <row r="27" spans="1:11" s="8" customFormat="1" ht="11.25" customHeight="1" x14ac:dyDescent="0.2">
      <c r="A27" s="59">
        <v>13</v>
      </c>
      <c r="B27" s="61" t="s">
        <v>54</v>
      </c>
      <c r="C27" s="30" t="s">
        <v>4</v>
      </c>
      <c r="D27" s="44">
        <v>2</v>
      </c>
      <c r="E27" s="46">
        <v>18.96</v>
      </c>
      <c r="F27" s="56"/>
      <c r="G27" s="31" t="str">
        <f t="shared" si="0"/>
        <v/>
      </c>
      <c r="H27" s="36"/>
      <c r="K27" s="7"/>
    </row>
    <row r="28" spans="1:11" s="8" customFormat="1" ht="11.25" customHeight="1" x14ac:dyDescent="0.2">
      <c r="A28" s="59">
        <v>14</v>
      </c>
      <c r="B28" s="61" t="s">
        <v>55</v>
      </c>
      <c r="C28" s="30" t="s">
        <v>4</v>
      </c>
      <c r="D28" s="44">
        <v>8</v>
      </c>
      <c r="E28" s="46">
        <v>7.08</v>
      </c>
      <c r="F28" s="56"/>
      <c r="G28" s="31" t="str">
        <f t="shared" si="0"/>
        <v/>
      </c>
      <c r="H28" s="36"/>
      <c r="K28" s="7"/>
    </row>
    <row r="29" spans="1:11" s="25" customFormat="1" ht="10.9" x14ac:dyDescent="0.2">
      <c r="A29" s="32"/>
      <c r="D29" s="44"/>
      <c r="E29" s="42"/>
      <c r="F29" s="65" t="s">
        <v>37</v>
      </c>
      <c r="G29" s="66"/>
      <c r="H29" s="37"/>
    </row>
    <row r="30" spans="1:11" ht="14.3" customHeight="1" x14ac:dyDescent="0.2">
      <c r="F30" s="67">
        <f>SUM(G15:G28)</f>
        <v>0</v>
      </c>
      <c r="G30" s="68"/>
      <c r="H30" s="38"/>
    </row>
    <row r="31" spans="1:11" ht="10.9" customHeight="1" x14ac:dyDescent="0.2">
      <c r="G31" s="12"/>
      <c r="H31" s="38"/>
    </row>
    <row r="32" spans="1:11" s="33" customFormat="1" ht="8.85" x14ac:dyDescent="0.2">
      <c r="A32" s="62" t="str">
        <f>" - "&amp;Dados!B20</f>
        <v xml:space="preserve"> - A execução do objeto da presente licitação será realizada junto a Secretaria obedecendo, na íntegra, ao detalhamento do termo de referência (ANEXO II).</v>
      </c>
      <c r="B32" s="62"/>
      <c r="C32" s="62"/>
      <c r="D32" s="62"/>
      <c r="E32" s="62"/>
      <c r="F32" s="62"/>
      <c r="G32" s="62"/>
      <c r="H32" s="39"/>
    </row>
    <row r="33" spans="1:8" s="33" customFormat="1" ht="8.85" x14ac:dyDescent="0.2">
      <c r="A33" s="62" t="str">
        <f>" - "&amp;Dados!B21</f>
        <v xml:space="preserve"> - A administração rejeitará, no todo ou em parte, o fornecimento executado em desacordo com os termos do Edital e seus anexos.</v>
      </c>
      <c r="B33" s="62"/>
      <c r="C33" s="62"/>
      <c r="D33" s="62"/>
      <c r="E33" s="62"/>
      <c r="F33" s="62"/>
      <c r="G33" s="62"/>
      <c r="H33" s="39"/>
    </row>
    <row r="34" spans="1:8" s="33" customFormat="1" ht="21.25" customHeight="1" x14ac:dyDescent="0.2">
      <c r="A34" s="62" t="str">
        <f>" - "&amp;Dados!B22</f>
        <v xml:space="preserve"> - O pagamento do objeto de que trata a DISPENSA ELETRÔNICA 049/2025, e consequente contrato serão efetuados pela Tesouraria do IAPS nos termos do Art. 7 da Instrução Normativa SEGES/ME nº 77, de 2022.</v>
      </c>
      <c r="B34" s="62"/>
      <c r="C34" s="62"/>
      <c r="D34" s="62"/>
      <c r="E34" s="62"/>
      <c r="F34" s="62"/>
      <c r="G34" s="62"/>
      <c r="H34" s="39"/>
    </row>
    <row r="35" spans="1:8" s="25" customFormat="1" ht="8.85" x14ac:dyDescent="0.2">
      <c r="A35" s="62" t="str">
        <f>" - "&amp;Dados!B23</f>
        <v xml:space="preserve"> - Proposta válida por 60 (sessenta) dias</v>
      </c>
      <c r="B35" s="62"/>
      <c r="C35" s="62"/>
      <c r="D35" s="62"/>
      <c r="E35" s="62"/>
      <c r="F35" s="62"/>
      <c r="G35" s="62"/>
      <c r="H35" s="37"/>
    </row>
    <row r="36" spans="1:8" x14ac:dyDescent="0.2">
      <c r="H36" s="40"/>
    </row>
    <row r="37" spans="1:8" x14ac:dyDescent="0.2">
      <c r="H37" s="40"/>
    </row>
    <row r="38" spans="1:8" x14ac:dyDescent="0.2">
      <c r="H38" s="40"/>
    </row>
    <row r="39" spans="1:8" x14ac:dyDescent="0.2">
      <c r="H39" s="40"/>
    </row>
    <row r="40" spans="1:8" x14ac:dyDescent="0.2">
      <c r="H40" s="40"/>
    </row>
    <row r="41" spans="1:8" x14ac:dyDescent="0.2">
      <c r="H41" s="40"/>
    </row>
    <row r="42" spans="1:8" ht="12.75" customHeight="1" x14ac:dyDescent="0.2">
      <c r="B42" s="1"/>
      <c r="G42" s="1"/>
    </row>
    <row r="43" spans="1:8" x14ac:dyDescent="0.2">
      <c r="B43" s="1"/>
      <c r="G43" s="1"/>
    </row>
    <row r="44" spans="1:8" x14ac:dyDescent="0.2">
      <c r="B44" s="1"/>
      <c r="G44" s="1"/>
    </row>
    <row r="45" spans="1:8" x14ac:dyDescent="0.2">
      <c r="B45" s="1"/>
      <c r="G45" s="1"/>
    </row>
    <row r="46" spans="1:8" x14ac:dyDescent="0.2">
      <c r="B46" s="1"/>
      <c r="G46" s="1"/>
    </row>
  </sheetData>
  <sheetProtection password="CE28" sheet="1" objects="1" scenarios="1"/>
  <autoFilter ref="A13:G35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32:G32"/>
    <mergeCell ref="A33:G33"/>
    <mergeCell ref="A34:G34"/>
    <mergeCell ref="B10:G10"/>
    <mergeCell ref="A35:G35"/>
    <mergeCell ref="B11:G11"/>
    <mergeCell ref="F29:G29"/>
    <mergeCell ref="F30:G30"/>
    <mergeCell ref="D12:G12"/>
  </mergeCells>
  <phoneticPr fontId="0" type="noConversion"/>
  <conditionalFormatting sqref="B12">
    <cfRule type="cellIs" dxfId="10" priority="10" stopIfTrue="1" operator="equal">
      <formula>$G$1</formula>
    </cfRule>
  </conditionalFormatting>
  <conditionalFormatting sqref="B10:G11">
    <cfRule type="cellIs" dxfId="9" priority="11" stopIfTrue="1" operator="equal">
      <formula>$J$1</formula>
    </cfRule>
  </conditionalFormatting>
  <conditionalFormatting sqref="D15">
    <cfRule type="expression" priority="14" stopIfTrue="1">
      <formula>$A15</formula>
    </cfRule>
  </conditionalFormatting>
  <conditionalFormatting sqref="D12:G12">
    <cfRule type="cellIs" dxfId="8" priority="26" stopIfTrue="1" operator="equal">
      <formula>$E$1</formula>
    </cfRule>
  </conditionalFormatting>
  <conditionalFormatting sqref="F15:F28">
    <cfRule type="cellIs" dxfId="7" priority="13" stopIfTrue="1" operator="equal">
      <formula>""</formula>
    </cfRule>
  </conditionalFormatting>
  <conditionalFormatting sqref="F29">
    <cfRule type="expression" dxfId="6" priority="3" stopIfTrue="1">
      <formula>IF($J29="Empate",IF(H29=1,TRUE(),FALSE()),FALSE())</formula>
    </cfRule>
    <cfRule type="expression" dxfId="5" priority="4" stopIfTrue="1">
      <formula>IF(H29="&gt;",FALSE(),IF(H29&gt;0,TRUE(),FALSE()))</formula>
    </cfRule>
    <cfRule type="expression" dxfId="4" priority="5" stopIfTrue="1">
      <formula>IF(H29="&gt;",TRUE(),FALSE())</formula>
    </cfRule>
  </conditionalFormatting>
  <conditionalFormatting sqref="F30">
    <cfRule type="expression" dxfId="3" priority="6" stopIfTrue="1">
      <formula>IF($J29="OK",IF(H29=1,TRUE(),FALSE()),FALSE())</formula>
    </cfRule>
    <cfRule type="expression" dxfId="2" priority="7" stopIfTrue="1">
      <formula>IF($J29="Empate",IF(H29=1,TRUE(),FALSE()),FALSE())</formula>
    </cfRule>
    <cfRule type="expression" dxfId="1" priority="8" stopIfTrue="1">
      <formula>IF($J29="Empate",IF(H29=2,TRUE(),FALSE()),FALSE())</formula>
    </cfRule>
  </conditionalFormatting>
  <conditionalFormatting sqref="G15:G28">
    <cfRule type="expression" dxfId="0" priority="27" stopIfTrue="1">
      <formula>IF(ISTEXT(F15),FALSE(),IF(F15&gt;E15,TRUE(),FALSE()))</formula>
    </cfRule>
  </conditionalFormatting>
  <conditionalFormatting sqref="D16:D29">
    <cfRule type="expression" priority="1" stopIfTrue="1">
      <formula>$A16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7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C17" sqref="C17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56</v>
      </c>
      <c r="E1" s="4"/>
      <c r="F1" s="4"/>
      <c r="G1" s="4"/>
    </row>
    <row r="2" spans="1:7" x14ac:dyDescent="0.2">
      <c r="A2" s="15" t="s">
        <v>9</v>
      </c>
      <c r="B2" s="53" t="s">
        <v>57</v>
      </c>
      <c r="E2" s="4"/>
      <c r="F2" s="4"/>
      <c r="G2" s="4"/>
    </row>
    <row r="3" spans="1:7" x14ac:dyDescent="0.2">
      <c r="A3" s="15" t="s">
        <v>10</v>
      </c>
      <c r="B3" s="53" t="s">
        <v>58</v>
      </c>
      <c r="C3" s="5"/>
      <c r="E3" s="49"/>
      <c r="F3" s="4"/>
      <c r="G3" s="4"/>
    </row>
    <row r="4" spans="1:7" x14ac:dyDescent="0.2">
      <c r="A4" s="15" t="s">
        <v>11</v>
      </c>
      <c r="B4" s="53" t="s">
        <v>59</v>
      </c>
      <c r="C4" s="5"/>
      <c r="E4" s="49"/>
      <c r="F4" s="4"/>
      <c r="G4" s="4"/>
    </row>
    <row r="5" spans="1:7" x14ac:dyDescent="0.2">
      <c r="A5" s="15"/>
      <c r="B5" s="53" t="s">
        <v>60</v>
      </c>
      <c r="C5" s="5"/>
      <c r="E5" s="49"/>
      <c r="F5" s="4"/>
      <c r="G5" s="4"/>
    </row>
    <row r="6" spans="1:7" x14ac:dyDescent="0.2">
      <c r="A6" s="15" t="s">
        <v>12</v>
      </c>
      <c r="B6" s="53" t="s">
        <v>39</v>
      </c>
      <c r="C6" s="5"/>
      <c r="E6" s="49"/>
      <c r="F6" s="4"/>
      <c r="G6" s="4"/>
    </row>
    <row r="7" spans="1:7" x14ac:dyDescent="0.2">
      <c r="A7" s="15" t="s">
        <v>28</v>
      </c>
      <c r="B7" s="54" t="s">
        <v>40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2792.35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41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61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62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2025-05-27T16:49:13Z</cp:lastPrinted>
  <dcterms:created xsi:type="dcterms:W3CDTF">2006-04-18T17:38:46Z</dcterms:created>
  <dcterms:modified xsi:type="dcterms:W3CDTF">2025-05-27T16:57:00Z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