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codeName="EstaPasta_de_trabalho"/>
  <mc:AlternateContent xmlns:mc="http://schemas.openxmlformats.org/markup-compatibility/2006">
    <mc:Choice Requires="x15">
      <x15ac:absPath xmlns:x15ac="http://schemas.microsoft.com/office/spreadsheetml/2010/11/ac" url="D:\licitacoes\2023\Pregão Eletronico\Pregão Eletrônico 080-23 - Eventual Aquisição de Equipamentos de Parques e Jardins - SMAG\"/>
    </mc:Choice>
  </mc:AlternateContent>
  <xr:revisionPtr revIDLastSave="0" documentId="13_ncr:1_{0072CC7E-CBDE-43DF-A089-C118B302AA72}" xr6:coauthVersionLast="46" xr6:coauthVersionMax="47" xr10:uidLastSave="{00000000-0000-0000-0000-000000000000}"/>
  <bookViews>
    <workbookView xWindow="-120" yWindow="-120" windowWidth="29040" windowHeight="15840" xr2:uid="{00000000-000D-0000-FFFF-FFFF00000000}"/>
  </bookViews>
  <sheets>
    <sheet name="Quadro de Preços" sheetId="1" r:id="rId1"/>
    <sheet name="Dados" sheetId="2" r:id="rId2"/>
  </sheets>
  <definedNames>
    <definedName name="_xlnm._FilterDatabase" localSheetId="0" hidden="1">'Quadro de Preços'!$A$11:$G$67</definedName>
    <definedName name="_GoBack" localSheetId="1">Dados!$B$3</definedName>
    <definedName name="_Hlk94602424" localSheetId="1">Dados!$B$23</definedName>
    <definedName name="_Hlk94602431" localSheetId="1">Dados!$B$24</definedName>
    <definedName name="_xlnm.Print_Titles" localSheetId="0">'Quadro de Preços'!$1:$12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4" i="1" l="1"/>
  <c r="G15" i="1"/>
  <c r="G16" i="1"/>
  <c r="G17" i="1"/>
  <c r="G18" i="1"/>
  <c r="G19" i="1"/>
  <c r="G20" i="1"/>
  <c r="G21" i="1"/>
  <c r="G22" i="1"/>
  <c r="G23" i="1"/>
  <c r="G24" i="1"/>
  <c r="G25" i="1"/>
  <c r="G26" i="1"/>
  <c r="G27" i="1" l="1"/>
  <c r="G28" i="1"/>
  <c r="G29" i="1"/>
  <c r="G30" i="1"/>
  <c r="G31" i="1"/>
  <c r="G32" i="1"/>
  <c r="G33" i="1"/>
  <c r="G34" i="1"/>
  <c r="G35" i="1"/>
  <c r="G36" i="1"/>
  <c r="G37" i="1"/>
  <c r="G38" i="1"/>
  <c r="G39" i="1"/>
  <c r="G40" i="1"/>
  <c r="G41" i="1"/>
  <c r="G42" i="1"/>
  <c r="G43" i="1"/>
  <c r="G44" i="1"/>
  <c r="G45" i="1"/>
  <c r="G46" i="1"/>
  <c r="G47" i="1"/>
  <c r="G48" i="1"/>
  <c r="G49" i="1"/>
  <c r="G50" i="1"/>
  <c r="G51" i="1"/>
  <c r="G52" i="1"/>
  <c r="G53" i="1"/>
  <c r="A61" i="1" l="1"/>
  <c r="A62" i="1"/>
  <c r="A63" i="1"/>
  <c r="A64" i="1"/>
  <c r="A65" i="1"/>
  <c r="A66" i="1"/>
  <c r="A67" i="1"/>
  <c r="A60" i="1"/>
  <c r="E6" i="1"/>
  <c r="G13" i="1"/>
  <c r="A4" i="1"/>
  <c r="A58" i="1"/>
  <c r="A59" i="1"/>
  <c r="A57" i="1"/>
  <c r="A56" i="1"/>
  <c r="A6" i="1"/>
  <c r="A5" i="1"/>
  <c r="A3" i="1"/>
  <c r="F55" i="1" l="1"/>
</calcChain>
</file>

<file path=xl/sharedStrings.xml><?xml version="1.0" encoding="utf-8"?>
<sst xmlns="http://schemas.openxmlformats.org/spreadsheetml/2006/main" count="141" uniqueCount="100">
  <si>
    <t>Firma:</t>
  </si>
  <si>
    <t>End:</t>
  </si>
  <si>
    <t>CNPJ:</t>
  </si>
  <si>
    <t>ITEM</t>
  </si>
  <si>
    <t>DESCRIÇÃO</t>
  </si>
  <si>
    <t>UND</t>
  </si>
  <si>
    <t>QUANT</t>
  </si>
  <si>
    <t xml:space="preserve">Valor Total </t>
  </si>
  <si>
    <t>IE:</t>
  </si>
  <si>
    <t>Licitação:</t>
  </si>
  <si>
    <t>Processo:</t>
  </si>
  <si>
    <t>Objeto:</t>
  </si>
  <si>
    <t>Abertura:</t>
  </si>
  <si>
    <t>Homologação:</t>
  </si>
  <si>
    <t>Tipo:</t>
  </si>
  <si>
    <t>Entrega:</t>
  </si>
  <si>
    <t>Local Entrega:</t>
  </si>
  <si>
    <t>Condições  de Pagamento:</t>
  </si>
  <si>
    <t>Validade da Proposta:</t>
  </si>
  <si>
    <t>ANEXO I - QUADRO DE PROPOSTAS</t>
  </si>
  <si>
    <t>Telefone:</t>
  </si>
  <si>
    <t>Setores:</t>
  </si>
  <si>
    <t>Dotação:</t>
  </si>
  <si>
    <t>Total Est.:</t>
  </si>
  <si>
    <t>Endereço:</t>
  </si>
  <si>
    <t>Valor Estimado</t>
  </si>
  <si>
    <t>Valor Proposto</t>
  </si>
  <si>
    <t>Valor Global:</t>
  </si>
  <si>
    <t>Proposta válida por 60 (sessenta) dias</t>
  </si>
  <si>
    <t>VALOR ESTIMADO:</t>
  </si>
  <si>
    <t>MENOR PREÇO POR ITEM</t>
  </si>
  <si>
    <t>Publicação:</t>
  </si>
  <si>
    <t>Prazo:</t>
  </si>
  <si>
    <t>Representante:</t>
  </si>
  <si>
    <t>CPF:</t>
  </si>
  <si>
    <t>Enquadramento:</t>
  </si>
  <si>
    <t>A Licitante poderá apresentar prospecto, ficha técnica ou outros documentos com informações que permitam a melhor identificação e qualificação do(s) item(ns) licitado(s);</t>
  </si>
  <si>
    <t>A proposta de preços ajustada ao lance final deverá conter o valor numérico dos preços unitários e totais, não podendo exceder o valor do lance final;</t>
  </si>
  <si>
    <t>Quando da atualização da proposta de preço, o licitante deverá atualizar observando os valores unitários e globais os quais deverão ser menores ou iguais aos valores máximos/referência expressos no Anexo II - termo de referência;</t>
  </si>
  <si>
    <t>O preço proposto deve compreender todas as despesas concernentes ao fornecimento do (s) material (is), bem como Impostos, Tributos, Frete, Contratação de Pessoal, entre outros, que deverão correr totalmente por conta da Empresa vencedora;</t>
  </si>
  <si>
    <t>Declaramos para todos os efeitos legais que, ao apresentar esta proposta, com os preços e prazos acima indicados, estamos de pleno acordo com as condições gerais e especiais estabelecidas para esta licitação, as quais nos submetemos incondicional e integralmente;</t>
  </si>
  <si>
    <t>Declaramos que até a presente data inexistem fatos impeditivos a participação desta empresa ao presente certame licitatório, ciente da obrigatoriedade de declarar ocorrências posteriores;</t>
  </si>
  <si>
    <t>Declaramos que não possuímos em nosso quadro funcional servidor público ou dirigente de órgão ou entidade contratante ou responsável pela licitação, conforme art.9 da lei 8.666/93, e não possuímos em nosso quadro societário servidor público da ativa, ou empregado de empresa pública ou de sociedade de economia mista;</t>
  </si>
  <si>
    <t>Declaramos, ainda, sob as penas da lei, que não estamos cumprindo pena de inidoneidade para licitar e contratar com a Administração Pública, em qualquer de suas esferas Federal, Estadual e Municipal, inclusive no Distrito Federal, conforme art. 97 da Lei nº. 8.666/93.</t>
  </si>
  <si>
    <t>UNID</t>
  </si>
  <si>
    <t>Homologação: __/__/2023</t>
  </si>
  <si>
    <t>Previsão Publicação: __/__/2023</t>
  </si>
  <si>
    <t>Prazo da Ata: 12 meses a contar de sua assinatura.</t>
  </si>
  <si>
    <t>ABAFADOR DE RUÍDOS - PROTETOR AUDITIVO TIPO CONCHA</t>
  </si>
  <si>
    <t>ALICATE P/ PODA EM JARDIM</t>
  </si>
  <si>
    <t>ANCINHO CURVO LEVE 16D C/CABO COM 2 MM DE ESPESSURA, 12 DENTES OLHO DE 29 MM DE DIÂMETRO E CABO DE MADEIRA DE 120 CM</t>
  </si>
  <si>
    <t>CARRETEL DE FIO DE NYLON 4 QUINAS P/ APARAR GRAMA TAM. 06 METROS</t>
  </si>
  <si>
    <t>CARRINHO DE MÃO COM PNEU</t>
  </si>
  <si>
    <t>CINTO SUSPENSÓRIO P/ ROÇADEIRA</t>
  </si>
  <si>
    <t>CONE PARA SINALIZAÇÃO E SEGURANÇA, INJETADO EM POLICLORETO DE VINILA - MAIS CONHECIDA COMO PVC - LARANJA COM DUAS FAIXAS BRANCAS REFLETIVAS, COM 8 SAPATAS, CONFORME PADRÕES NBR 15071/2015, TIPOS DE FAIXA: FAIXA REFLETIVA BRANCA; ALTURA: 74CM; MEDIDA DAS BASES DOS CONES: 40CMX40CM; PESO MÉDIO: 3,150 KG</t>
  </si>
  <si>
    <t>CORDA DE SEDA DE 12 MM, REFORÇADA - 1ª LINHA</t>
  </si>
  <si>
    <t>CORRENTE 28 DENTES PARA MOTOSSERRA MS 250 STIHL</t>
  </si>
  <si>
    <t>CORRENTE 34 DENTES PARA MOTOSSERRA MS 381 STIHL</t>
  </si>
  <si>
    <t>ENXADA 2,5 POLEGADAS COM CABO</t>
  </si>
  <si>
    <t>ENXADA 3 POLEGADAS COM CABO</t>
  </si>
  <si>
    <t>FOICE ROÇADEIRA COM CABO DE MADEIRA 130 CM</t>
  </si>
  <si>
    <t>FOICE RONCA FECHADA 6PC</t>
  </si>
  <si>
    <t>HERBICIDA CONCENTRAÇÃO: SAL DE DI-AMÔNIO DE GLIFOSATO 792,5,0 G/L (720 G/L EQUIVALENTE ÁCIDO) TIPO DE FORMULAÇÃO: CONCENTRADO SOLÚVEL; CLASSE: HERBICIDA, SELETIVO CONDICIONAL DE AÇÃO SISTÊMICA; GRUPO QUÍMICO: GLICINA  SUBSTITUÍDA; MECANISMO DE AÇÃO: INIBIDOR DA EPSPS, SACO DE 5 KG</t>
  </si>
  <si>
    <t>Sacos</t>
  </si>
  <si>
    <t>FORMICIDA ISCA GRANULADA, SACHÊ DE 50G COMPONENTES CONCENTRAÇÃO (% P/P): SULFLURAMIDA 0,01; FIPRONIL 0,01; INERTES 99,98; TOTAL 100,00</t>
  </si>
  <si>
    <t>LÂMINA DE ½ P/ ROÇADEIRA</t>
  </si>
  <si>
    <t>LIMA P/ MOTOSERRA STIHL 381</t>
  </si>
  <si>
    <t>ÓCULOS DE PROTEÇÃO</t>
  </si>
  <si>
    <t>ÓLEO 2 TEMPOS - FRASCO 500 ML CAIXA COM 24 UNIDADES</t>
  </si>
  <si>
    <t>PÁ QUADRADA COM CABO DE MADEIRA DE 75 CM</t>
  </si>
  <si>
    <t>PAR DE BOTINA Nº 40 CONFECCIONADO EM COURO E SOLADO EM POLIURETANO - COR PRETO</t>
  </si>
  <si>
    <t>PAR DE BOTINA Nº 41 CONFECCIONADO EM COURO E SOLADO EM POLIURETANO - COR PRETO</t>
  </si>
  <si>
    <t>PAR DE BOTINA Nº 42 CONFECCIONADO EM COURO E SOLADO EM POLIURETANO - COR PRETO</t>
  </si>
  <si>
    <t>PULVERIZADOR COSTAL CAPACIDADE 20 LITROS, MODELO COSTAL COM ALAVANCA, FABRICADO EM PVC DE ALTA QUALIDADE, COM KIT BORRACHAS DE VEDAÇÃO, BICO COM AJUSTE DE JATO, COM PENEIRA PARA FILTRAR RESÍDUOS, COM CINTA.</t>
  </si>
  <si>
    <t>TESOURA DE PODA COM TRAVA LÂMINA EM AÇO CARBONO TEMPERADA</t>
  </si>
  <si>
    <t>VASSOURA PARA GRAMA E JARDIM COM CABO, REGULÁVEL REFORÇADA COM 22 PALHETAS DE AÇO - COR VERDE</t>
  </si>
  <si>
    <t>VELA P/ ROÇADEIRA STIHL 220</t>
  </si>
  <si>
    <t>CABO DO ACELERADOR DA ROÇADEIRA STIHL 220</t>
  </si>
  <si>
    <t>CARBURADOR PARA ROÇADEIRA STIHL 220</t>
  </si>
  <si>
    <t>CARBURADOR PARA MOTOSSERRA STIHL 250</t>
  </si>
  <si>
    <t>CARBURADOR PARA MOTOSSERRA STIHL 381</t>
  </si>
  <si>
    <t>CABO DO ACELERADOR DA PODADEIRA STIHL 80</t>
  </si>
  <si>
    <t>CARBURADOR PODADEIRA STIHL 80</t>
  </si>
  <si>
    <t>ESCOVA DE AÇO ROTATIVA PARA ROCADEIRA STIHL 220</t>
  </si>
  <si>
    <t>SOPRADOR COSTAL, A GASOLINA, ERGONÔMICO, COM SISTEMA ANTIVIBRATÓRIO, COM CINTOS ACOLCHOADOS NOS OMBROS, NAS SEGUINTES ESPECIFICAÇÕES: CAPACIDADE DO TANQUE DE COMBUSTÍVEL (L) 1.4; CILINDRADA (CM³) 64.8; PESO 9,8 KG; POTÊNCIA (KW/CV) 3.0/4; PRESSÃO SONORA DB(A) 100; POTÊNCIA SONORA DB(A)  107; VELOCIDADE MÁX. DO AR (M/S) 90; ROT. MÁX (RPM) 7200; ROT. LENTA (RPM) 2500; VAZÃO MÁX. DE AR (M³/H) 1720; FORÇA DE SOPRO (N) 32</t>
  </si>
  <si>
    <t>MOTOPODA A GASOLINA, TELESCÓPICA POSSIBILITANDO CORTES DE GALHOS NO ALTO DE ÁRVORES E MANUTENÇÃO DE ÁREAS VERDES. POSSUINDO ALCANCE DE APROXIMADAMENTE 5M DE ALTURA (CONSIDERANDO A ALTURA DO OPERADOR). COM BAIXO NÍVEL DE RUÍDO E EMISSÕES. ESPECIFICAÇÕES: POTÊNCIA (KW/CV)1.4/1.9 CILINDRADA (CM³)36.3 POTÊNCIA DO MOTOR (KW)1.4 PESO (KG)7.82 PESO KG 7.82 PRESSÃO SONORA [DB(A)] 92 POTÊNCIA SONORA [DB(A)] 109 VALOR DE VIBRAÇÃO, DIREITO (RECOLHIDO) (M/S²) 5.9 VALOR DE VIBRAÇÃO, DIREITO (ESTENDIDO) (M/S2) 4.6 VALOR DE VIBRAÇÃO, ESQUERDO (RECOLHIDO) (M/S²) 6.7 VALOR DE VIBRAÇÃO, ESQUERDO (ESTENDIDO) (M/S2) 5.3 COMPRIMENTO TOTAL (MÁX.) CM 1) 270 COMPRIMENTO TOTAL (MÍN.) CM 1)390</t>
  </si>
  <si>
    <t>FERTILIZANTE PARA PLANTAS, SOLÚVEL, PARA ATINGIR AS RAÍZES DAS PLANTAS, ADUBO COMPLETO, POSSUINDO TODOS OS NUTRIENTES QUE AS PLANTAS PRECISAM. PODENDO SER APLICADO EM TODAS AS PLANTAS. DE FÁCIL DILUIÇÃO, PODENDO SER APLICADO NA TERRA OU NO RESERVATÓRIO. EMBALAGEM DE 400 G</t>
  </si>
  <si>
    <t>KIT DE PÁ ESPADA, KIT DE FERRAMENTAS DE JARDINAGEM MULTIFUNCIONAL PARA PLANTIO DE FLORES PARA ANCINHO DE JARDIM. KIT CONTENDO 01 PÁ ESTREITA, 01 PÁ LARGA, 01 ANCINHO,  01 ANCINHO DE USO DUPLO.MATERIAL: FERRO + MADEIRA; TAMANHO DA PÁ ESTREITA: APROX. 29 X 7 CM.; TAMANHO DA PÁ AMPLA: APROX. 29 X 9 CM.TAMANHO DO ANCINHO: APROX. 25 X 9 CM. TAMANHO DO ANCINHO DE USO DUPLO: APROX. 25 X 15 CM.</t>
  </si>
  <si>
    <t>CINTO SEGURANÇA 5 PONTOS COM TALABARTE COM REGULAGEM TOTAL, CONFECCIONADO EM FITA DE POLIÉSTER; 02 MEIA-ARGOLAS PARA POSICIONAMENTO, NA CINTURA; 01 MEIA-ARGOLA COM PONTO DE CONEXÃO DORSAL; 01 MEIA-ARGOLA NA ALTURA DO ABDÔMEN; 01 MEIA-ARGOLA NA ALTURA DO VENTRE, FIXA A UM MOSQUETÃO OVAL, FIXADO AO CINTO; 05 FIVELAS DUPLAS PARA AJUSTE NAS PERNAS, CINTURA E OMBRO; 02 ALÇAS PARA PORTA FERRAMENTAS; AJUSTE PEITORAL;  ALMOFADA PARA PROTEÇÃO LOMBAR E DAS PERNAS.</t>
  </si>
  <si>
    <t>MANGUEIRA JARDIM TRANÇADA 100 METROS COM ESGUICHO E ENGATE REFORÇADA DE 1/2.</t>
  </si>
  <si>
    <t>M</t>
  </si>
  <si>
    <t>PREGÃO ELETRÔNICO Nº 080/2023</t>
  </si>
  <si>
    <t>PROCESSO ADMINISTRATIVO N° 0306/2023 de 26/01/2023</t>
  </si>
  <si>
    <t>EVENTUAL AQUISIÇÃO DE EQUIPAMENTOS DE PARQUES E JARDINS - SRP</t>
  </si>
  <si>
    <t>A execução do objeto da presente licitação será realizada junto a Secretaria obedecendo, na íntegra, ao detalhamento do termo de referência (ANEXO II).</t>
  </si>
  <si>
    <t>O não cumprimento do disposto no presente termo acarretará a anulação do empenho bem como a aplicação das penalidades previstas no edital e a convocação do fornecedor subsequente considerando a ordem de classificação do certame.</t>
  </si>
  <si>
    <t>O pagamento do objeto de que trata o PREGÃO ELETRÔNICO 080/2023, será efetuado pela Tesouraria da Prefeitura Municipal de Sumidouro.</t>
  </si>
  <si>
    <t>Sec. Agricultura - Consumo</t>
  </si>
  <si>
    <t>Sec. Agricultura - Equipamentos</t>
  </si>
  <si>
    <t>Abertura das Propostas: 17/07/2023, às 10:00hs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</si>
</sst>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quot;R$ &quot;* #,##0.00_);_(&quot;R$ &quot;* \(#,##0.00\);_(&quot;R$ &quot;* &quot;-&quot;??_);_(@_)"/>
    <numFmt numFmtId="165" formatCode="_(* #,##0.00_);_(* \(#,##0.00\);_(* &quot;-&quot;??_);_(@_)"/>
    <numFmt numFmtId="166" formatCode="_(&quot;R$&quot;* #,##0.00_);_(&quot;R$&quot;* \(#,##0.00\);_(&quot;R$&quot;* &quot;-&quot;??_);_(@_)"/>
    <numFmt numFmtId="167" formatCode="#,#00"/>
    <numFmt numFmtId="168" formatCode="00"/>
    <numFmt numFmtId="169" formatCode="#,##0.00#"/>
    <numFmt numFmtId="170" formatCode="0.00#"/>
  </numFmts>
  <fonts count="17" x14ac:knownFonts="1">
    <font>
      <sz val="10"/>
      <name val="Arial"/>
    </font>
    <font>
      <sz val="10"/>
      <name val="Arial"/>
      <family val="2"/>
    </font>
    <font>
      <sz val="10"/>
      <name val="Arial"/>
      <family val="2"/>
    </font>
    <font>
      <b/>
      <sz val="10"/>
      <name val="Arial"/>
      <family val="2"/>
    </font>
    <font>
      <b/>
      <sz val="14"/>
      <name val="Arial"/>
      <family val="2"/>
    </font>
    <font>
      <b/>
      <sz val="11"/>
      <name val="Arial"/>
      <family val="2"/>
    </font>
    <font>
      <b/>
      <sz val="6"/>
      <name val="Arial"/>
      <family val="2"/>
    </font>
    <font>
      <sz val="8"/>
      <name val="Arial"/>
      <family val="2"/>
    </font>
    <font>
      <b/>
      <sz val="8"/>
      <name val="Arial"/>
      <family val="2"/>
    </font>
    <font>
      <b/>
      <sz val="7"/>
      <name val="Arial"/>
      <family val="2"/>
    </font>
    <font>
      <sz val="7"/>
      <name val="Arial"/>
      <family val="2"/>
    </font>
    <font>
      <sz val="8"/>
      <color indexed="8"/>
      <name val="Arial"/>
      <family val="2"/>
    </font>
    <font>
      <sz val="7"/>
      <color indexed="9"/>
      <name val="Arial"/>
      <family val="2"/>
    </font>
    <font>
      <u/>
      <sz val="10"/>
      <color indexed="9"/>
      <name val="Arial"/>
      <family val="2"/>
    </font>
    <font>
      <sz val="10"/>
      <color indexed="9"/>
      <name val="Arial"/>
      <family val="2"/>
    </font>
    <font>
      <b/>
      <u/>
      <sz val="9"/>
      <name val="Arial"/>
      <family val="2"/>
    </font>
    <font>
      <b/>
      <sz val="9"/>
      <name val="Arial"/>
      <family val="2"/>
    </font>
  </fonts>
  <fills count="9">
    <fill>
      <patternFill patternType="none"/>
    </fill>
    <fill>
      <patternFill patternType="gray125"/>
    </fill>
    <fill>
      <patternFill patternType="solid">
        <fgColor indexed="44"/>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40"/>
        <bgColor indexed="64"/>
      </patternFill>
    </fill>
    <fill>
      <patternFill patternType="solid">
        <fgColor indexed="22"/>
        <bgColor indexed="64"/>
      </patternFill>
    </fill>
    <fill>
      <patternFill patternType="solid">
        <fgColor indexed="27"/>
        <bgColor indexed="42"/>
      </patternFill>
    </fill>
  </fills>
  <borders count="11">
    <border>
      <left/>
      <right/>
      <top/>
      <bottom/>
      <diagonal/>
    </border>
    <border>
      <left style="thin">
        <color indexed="64"/>
      </left>
      <right style="thin">
        <color indexed="64"/>
      </right>
      <top style="thin">
        <color indexed="64"/>
      </top>
      <bottom style="thin">
        <color indexed="64"/>
      </bottom>
      <diagonal/>
    </border>
    <border>
      <left style="hair">
        <color indexed="23"/>
      </left>
      <right style="hair">
        <color indexed="23"/>
      </right>
      <top style="hair">
        <color indexed="23"/>
      </top>
      <bottom style="hair">
        <color indexed="23"/>
      </bottom>
      <diagonal/>
    </border>
    <border>
      <left/>
      <right/>
      <top/>
      <bottom style="hair">
        <color indexed="23"/>
      </bottom>
      <diagonal/>
    </border>
    <border>
      <left style="thin">
        <color indexed="8"/>
      </left>
      <right style="thin">
        <color indexed="8"/>
      </right>
      <top style="thin">
        <color indexed="8"/>
      </top>
      <bottom style="thin">
        <color indexed="8"/>
      </bottom>
      <diagonal/>
    </border>
    <border>
      <left/>
      <right/>
      <top style="hair">
        <color indexed="23"/>
      </top>
      <bottom style="hair">
        <color indexed="23"/>
      </bottom>
      <diagonal/>
    </border>
    <border>
      <left style="hair">
        <color indexed="23"/>
      </left>
      <right/>
      <top style="hair">
        <color indexed="23"/>
      </top>
      <bottom/>
      <diagonal/>
    </border>
    <border>
      <left/>
      <right style="hair">
        <color indexed="23"/>
      </right>
      <top style="hair">
        <color indexed="23"/>
      </top>
      <bottom/>
      <diagonal/>
    </border>
    <border>
      <left style="hair">
        <color indexed="23"/>
      </left>
      <right/>
      <top/>
      <bottom style="hair">
        <color indexed="23"/>
      </bottom>
      <diagonal/>
    </border>
    <border>
      <left/>
      <right style="hair">
        <color indexed="23"/>
      </right>
      <top/>
      <bottom style="hair">
        <color indexed="23"/>
      </bottom>
      <diagonal/>
    </border>
    <border>
      <left/>
      <right/>
      <top style="hair">
        <color indexed="23"/>
      </top>
      <bottom style="hair">
        <color indexed="55"/>
      </bottom>
      <diagonal/>
    </border>
  </borders>
  <cellStyleXfs count="3">
    <xf numFmtId="0" fontId="0" fillId="0" borderId="0"/>
    <xf numFmtId="166" fontId="1" fillId="0" borderId="0" applyFont="0" applyFill="0" applyBorder="0" applyAlignment="0" applyProtection="0"/>
    <xf numFmtId="165" fontId="1" fillId="0" borderId="0" applyFont="0" applyFill="0" applyBorder="0" applyAlignment="0" applyProtection="0"/>
  </cellStyleXfs>
  <cellXfs count="73">
    <xf numFmtId="0" fontId="0" fillId="0" borderId="0" xfId="0"/>
    <xf numFmtId="0" fontId="2" fillId="0" borderId="0" xfId="0" applyFont="1" applyAlignment="1" applyProtection="1">
      <alignment horizontal="center" vertical="center" wrapText="1"/>
      <protection hidden="1"/>
    </xf>
    <xf numFmtId="0" fontId="2" fillId="0" borderId="0" xfId="0" applyFont="1" applyAlignment="1" applyProtection="1">
      <alignment vertical="center" wrapText="1"/>
      <protection hidden="1"/>
    </xf>
    <xf numFmtId="0" fontId="3" fillId="0" borderId="0" xfId="0" applyFont="1" applyAlignment="1" applyProtection="1">
      <alignment horizontal="left" vertical="center"/>
      <protection hidden="1"/>
    </xf>
    <xf numFmtId="0" fontId="0" fillId="0" borderId="0" xfId="0" applyAlignment="1">
      <alignment horizontal="center"/>
    </xf>
    <xf numFmtId="0" fontId="2" fillId="0" borderId="0" xfId="0" applyFont="1"/>
    <xf numFmtId="0" fontId="5" fillId="0" borderId="0" xfId="0" applyFont="1" applyAlignment="1" applyProtection="1">
      <alignment vertical="center"/>
      <protection hidden="1"/>
    </xf>
    <xf numFmtId="4" fontId="7" fillId="0" borderId="0" xfId="0" applyNumberFormat="1" applyFont="1" applyAlignment="1" applyProtection="1">
      <alignment vertical="center" wrapText="1"/>
      <protection hidden="1"/>
    </xf>
    <xf numFmtId="0" fontId="7" fillId="0" borderId="0" xfId="0" applyFont="1" applyAlignment="1" applyProtection="1">
      <alignment vertical="center" wrapText="1"/>
      <protection hidden="1"/>
    </xf>
    <xf numFmtId="49" fontId="0" fillId="0" borderId="0" xfId="0" applyNumberFormat="1"/>
    <xf numFmtId="170" fontId="5" fillId="0" borderId="0" xfId="0" applyNumberFormat="1" applyFont="1" applyAlignment="1" applyProtection="1">
      <alignment vertical="center"/>
      <protection hidden="1"/>
    </xf>
    <xf numFmtId="170" fontId="2" fillId="0" borderId="0" xfId="2" applyNumberFormat="1" applyFont="1" applyBorder="1" applyAlignment="1" applyProtection="1">
      <alignment horizontal="center" vertical="center" wrapText="1"/>
      <protection hidden="1"/>
    </xf>
    <xf numFmtId="0" fontId="2" fillId="0" borderId="0" xfId="0" applyFont="1" applyAlignment="1">
      <alignment wrapText="1"/>
    </xf>
    <xf numFmtId="169" fontId="2" fillId="0" borderId="0" xfId="0" applyNumberFormat="1" applyFont="1" applyAlignment="1" applyProtection="1">
      <alignment horizontal="center" vertical="center" wrapText="1"/>
      <protection hidden="1"/>
    </xf>
    <xf numFmtId="169" fontId="5" fillId="0" borderId="0" xfId="0" applyNumberFormat="1" applyFont="1" applyAlignment="1" applyProtection="1">
      <alignment vertical="center"/>
      <protection hidden="1"/>
    </xf>
    <xf numFmtId="0" fontId="6" fillId="0" borderId="0" xfId="0" applyFont="1" applyAlignment="1" applyProtection="1">
      <alignment horizontal="right"/>
      <protection hidden="1"/>
    </xf>
    <xf numFmtId="0" fontId="0" fillId="2" borderId="1" xfId="0" applyFill="1" applyBorder="1"/>
    <xf numFmtId="0" fontId="0" fillId="3" borderId="1" xfId="0" applyFill="1" applyBorder="1" applyAlignment="1">
      <alignment vertical="center" wrapText="1"/>
    </xf>
    <xf numFmtId="0" fontId="0" fillId="3" borderId="1" xfId="0" applyFill="1" applyBorder="1"/>
    <xf numFmtId="49" fontId="0" fillId="3" borderId="1" xfId="0" applyNumberFormat="1" applyFill="1" applyBorder="1"/>
    <xf numFmtId="0" fontId="0" fillId="4" borderId="1" xfId="0" applyFill="1" applyBorder="1" applyAlignment="1">
      <alignment vertical="center" wrapText="1"/>
    </xf>
    <xf numFmtId="0" fontId="0" fillId="0" borderId="0" xfId="0" applyAlignment="1">
      <alignment wrapText="1"/>
    </xf>
    <xf numFmtId="0" fontId="0" fillId="5" borderId="1" xfId="0" applyFill="1" applyBorder="1" applyAlignment="1">
      <alignment vertical="center"/>
    </xf>
    <xf numFmtId="0" fontId="0" fillId="0" borderId="0" xfId="0" applyAlignment="1">
      <alignment vertical="center"/>
    </xf>
    <xf numFmtId="0" fontId="1" fillId="0" borderId="0" xfId="0" applyFont="1" applyAlignment="1">
      <alignment horizontal="left" vertical="center" wrapText="1"/>
    </xf>
    <xf numFmtId="0" fontId="0" fillId="6" borderId="1" xfId="0" applyFill="1" applyBorder="1" applyAlignment="1">
      <alignment vertical="center"/>
    </xf>
    <xf numFmtId="0" fontId="8" fillId="0" borderId="0" xfId="0" applyFont="1" applyAlignment="1" applyProtection="1">
      <alignment horizontal="right"/>
      <protection hidden="1"/>
    </xf>
    <xf numFmtId="0" fontId="10" fillId="0" borderId="0" xfId="0" applyFont="1" applyAlignment="1" applyProtection="1">
      <alignment vertical="center" wrapText="1"/>
      <protection hidden="1"/>
    </xf>
    <xf numFmtId="0" fontId="4" fillId="0" borderId="0" xfId="0" applyFont="1" applyAlignment="1" applyProtection="1">
      <alignment horizontal="center" vertical="center"/>
      <protection hidden="1"/>
    </xf>
    <xf numFmtId="169" fontId="4" fillId="0" borderId="0" xfId="0" applyNumberFormat="1" applyFont="1" applyAlignment="1" applyProtection="1">
      <alignment horizontal="center" vertical="center"/>
      <protection hidden="1"/>
    </xf>
    <xf numFmtId="170" fontId="4" fillId="0" borderId="0" xfId="0" applyNumberFormat="1" applyFont="1" applyAlignment="1" applyProtection="1">
      <alignment horizontal="center" vertical="center"/>
      <protection hidden="1"/>
    </xf>
    <xf numFmtId="0" fontId="7" fillId="0" borderId="2" xfId="0" applyFont="1" applyBorder="1" applyAlignment="1">
      <alignment vertical="center" wrapText="1"/>
    </xf>
    <xf numFmtId="0" fontId="8" fillId="7" borderId="2" xfId="0" applyFont="1" applyFill="1" applyBorder="1" applyAlignment="1" applyProtection="1">
      <alignment horizontal="center" vertical="center" wrapText="1"/>
      <protection hidden="1"/>
    </xf>
    <xf numFmtId="168" fontId="7" fillId="0" borderId="2" xfId="0" applyNumberFormat="1" applyFont="1" applyBorder="1" applyAlignment="1">
      <alignment horizontal="center" vertical="center" wrapText="1"/>
    </xf>
    <xf numFmtId="0" fontId="11" fillId="0" borderId="2" xfId="0" applyFont="1" applyBorder="1" applyAlignment="1">
      <alignment horizontal="center" vertical="center" wrapText="1"/>
    </xf>
    <xf numFmtId="169" fontId="8" fillId="0" borderId="2" xfId="2" applyNumberFormat="1" applyFont="1" applyFill="1" applyBorder="1" applyAlignment="1" applyProtection="1">
      <alignment horizontal="center" vertical="center" wrapText="1"/>
      <protection hidden="1"/>
    </xf>
    <xf numFmtId="0" fontId="8" fillId="0" borderId="3" xfId="0" applyFont="1" applyBorder="1" applyAlignment="1" applyProtection="1">
      <alignment horizontal="left"/>
      <protection locked="0" hidden="1"/>
    </xf>
    <xf numFmtId="168" fontId="10" fillId="0" borderId="0" xfId="0" applyNumberFormat="1" applyFont="1" applyAlignment="1" applyProtection="1">
      <alignment vertical="center" wrapText="1"/>
      <protection hidden="1"/>
    </xf>
    <xf numFmtId="0" fontId="10" fillId="0" borderId="0" xfId="0" applyFont="1" applyAlignment="1" applyProtection="1">
      <alignment horizontal="left" vertical="center"/>
      <protection hidden="1"/>
    </xf>
    <xf numFmtId="49" fontId="2" fillId="0" borderId="0" xfId="2" applyNumberFormat="1" applyFont="1" applyBorder="1" applyAlignment="1" applyProtection="1">
      <alignment horizontal="center" vertical="center" wrapText="1"/>
      <protection hidden="1"/>
    </xf>
    <xf numFmtId="49" fontId="2" fillId="0" borderId="0" xfId="0" applyNumberFormat="1" applyFont="1" applyAlignment="1" applyProtection="1">
      <alignment vertical="center" wrapText="1"/>
      <protection hidden="1"/>
    </xf>
    <xf numFmtId="49" fontId="7" fillId="0" borderId="0" xfId="0" applyNumberFormat="1" applyFont="1" applyAlignment="1" applyProtection="1">
      <alignment vertical="center" wrapText="1"/>
      <protection hidden="1"/>
    </xf>
    <xf numFmtId="49" fontId="12" fillId="0" borderId="0" xfId="0" applyNumberFormat="1" applyFont="1" applyAlignment="1" applyProtection="1">
      <alignment vertical="center" wrapText="1"/>
      <protection hidden="1"/>
    </xf>
    <xf numFmtId="49" fontId="13" fillId="0" borderId="0" xfId="0" applyNumberFormat="1" applyFont="1" applyAlignment="1" applyProtection="1">
      <alignment vertical="center" wrapText="1"/>
      <protection hidden="1"/>
    </xf>
    <xf numFmtId="49" fontId="12" fillId="0" borderId="0" xfId="0" applyNumberFormat="1" applyFont="1" applyAlignment="1" applyProtection="1">
      <alignment horizontal="left" vertical="center" wrapText="1"/>
      <protection hidden="1"/>
    </xf>
    <xf numFmtId="49" fontId="14" fillId="0" borderId="0" xfId="0" applyNumberFormat="1" applyFont="1" applyAlignment="1" applyProtection="1">
      <alignment vertical="center" wrapText="1"/>
      <protection hidden="1"/>
    </xf>
    <xf numFmtId="169" fontId="8" fillId="7" borderId="2" xfId="0" applyNumberFormat="1" applyFont="1" applyFill="1" applyBorder="1" applyAlignment="1" applyProtection="1">
      <alignment horizontal="center" vertical="center" wrapText="1"/>
      <protection hidden="1"/>
    </xf>
    <xf numFmtId="169" fontId="10" fillId="0" borderId="0" xfId="0" applyNumberFormat="1" applyFont="1" applyAlignment="1" applyProtection="1">
      <alignment vertical="center" wrapText="1"/>
      <protection hidden="1"/>
    </xf>
    <xf numFmtId="166" fontId="0" fillId="0" borderId="0" xfId="1" applyFont="1" applyFill="1" applyBorder="1" applyAlignment="1" applyProtection="1">
      <alignment horizontal="left"/>
    </xf>
    <xf numFmtId="167" fontId="7" fillId="0" borderId="2" xfId="0" applyNumberFormat="1" applyFont="1" applyBorder="1" applyAlignment="1" applyProtection="1">
      <alignment horizontal="center" vertical="center" wrapText="1"/>
      <protection hidden="1"/>
    </xf>
    <xf numFmtId="169" fontId="4" fillId="0" borderId="3" xfId="0" applyNumberFormat="1" applyFont="1" applyBorder="1" applyAlignment="1" applyProtection="1">
      <alignment horizontal="center" vertical="center"/>
      <protection hidden="1"/>
    </xf>
    <xf numFmtId="169" fontId="7" fillId="0" borderId="2" xfId="0" applyNumberFormat="1" applyFont="1" applyBorder="1" applyAlignment="1" applyProtection="1">
      <alignment horizontal="center" vertical="center" wrapText="1"/>
      <protection hidden="1"/>
    </xf>
    <xf numFmtId="0" fontId="8" fillId="0" borderId="0" xfId="0" applyFont="1" applyAlignment="1" applyProtection="1">
      <alignment vertical="center"/>
      <protection hidden="1"/>
    </xf>
    <xf numFmtId="0" fontId="15" fillId="0" borderId="0" xfId="0" applyFont="1" applyAlignment="1">
      <alignment horizontal="justify"/>
    </xf>
    <xf numFmtId="0" fontId="0" fillId="0" borderId="0" xfId="0" applyAlignment="1">
      <alignment vertical="center" wrapText="1"/>
    </xf>
    <xf numFmtId="0" fontId="16" fillId="0" borderId="0" xfId="0" applyFont="1" applyAlignment="1">
      <alignment horizontal="justify"/>
    </xf>
    <xf numFmtId="0" fontId="0" fillId="0" borderId="0" xfId="0" applyAlignment="1">
      <alignment horizontal="left" vertical="center" wrapText="1"/>
    </xf>
    <xf numFmtId="0" fontId="0" fillId="8" borderId="4" xfId="0" applyFill="1" applyBorder="1"/>
    <xf numFmtId="169" fontId="8" fillId="0" borderId="2" xfId="0" applyNumberFormat="1" applyFont="1" applyBorder="1" applyAlignment="1" applyProtection="1">
      <alignment horizontal="center" vertical="center"/>
      <protection locked="0"/>
    </xf>
    <xf numFmtId="0" fontId="1" fillId="0" borderId="0" xfId="0" applyFont="1"/>
    <xf numFmtId="0" fontId="1" fillId="0" borderId="0" xfId="0" applyFont="1" applyAlignment="1">
      <alignment wrapText="1"/>
    </xf>
    <xf numFmtId="0" fontId="9" fillId="0" borderId="0" xfId="0" applyFont="1" applyAlignment="1" applyProtection="1">
      <alignment horizontal="left" vertical="center" wrapText="1"/>
      <protection hidden="1"/>
    </xf>
    <xf numFmtId="0" fontId="8" fillId="0" borderId="0" xfId="0" applyFont="1" applyAlignment="1" applyProtection="1">
      <alignment horizontal="left" vertical="center"/>
      <protection hidden="1"/>
    </xf>
    <xf numFmtId="166" fontId="8" fillId="0" borderId="0" xfId="1" applyFont="1" applyBorder="1" applyAlignment="1" applyProtection="1">
      <alignment horizontal="center" vertical="center"/>
      <protection hidden="1"/>
    </xf>
    <xf numFmtId="0" fontId="8" fillId="0" borderId="0" xfId="0" applyFont="1" applyAlignment="1" applyProtection="1">
      <alignment vertical="center"/>
      <protection hidden="1"/>
    </xf>
    <xf numFmtId="0" fontId="8" fillId="0" borderId="0" xfId="0" applyFont="1" applyAlignment="1" applyProtection="1">
      <alignment vertical="center" wrapText="1"/>
      <protection hidden="1"/>
    </xf>
    <xf numFmtId="0" fontId="8" fillId="0" borderId="3" xfId="0" applyFont="1" applyBorder="1" applyAlignment="1" applyProtection="1">
      <alignment horizontal="left"/>
      <protection locked="0" hidden="1"/>
    </xf>
    <xf numFmtId="0" fontId="8" fillId="0" borderId="5" xfId="0" applyFont="1" applyBorder="1" applyAlignment="1" applyProtection="1">
      <alignment horizontal="left"/>
      <protection locked="0" hidden="1"/>
    </xf>
    <xf numFmtId="169" fontId="9" fillId="3" borderId="6" xfId="0" applyNumberFormat="1" applyFont="1" applyFill="1" applyBorder="1" applyAlignment="1" applyProtection="1">
      <alignment horizontal="left" vertical="center" wrapText="1"/>
      <protection hidden="1"/>
    </xf>
    <xf numFmtId="169" fontId="9" fillId="3" borderId="7" xfId="0" applyNumberFormat="1" applyFont="1" applyFill="1" applyBorder="1" applyAlignment="1" applyProtection="1">
      <alignment horizontal="left" vertical="center" wrapText="1"/>
      <protection hidden="1"/>
    </xf>
    <xf numFmtId="164" fontId="3" fillId="3" borderId="8" xfId="2" applyNumberFormat="1" applyFont="1" applyFill="1" applyBorder="1" applyAlignment="1" applyProtection="1">
      <alignment horizontal="left" vertical="center" wrapText="1"/>
      <protection hidden="1"/>
    </xf>
    <xf numFmtId="164" fontId="3" fillId="3" borderId="9" xfId="2" applyNumberFormat="1" applyFont="1" applyFill="1" applyBorder="1" applyAlignment="1" applyProtection="1">
      <alignment horizontal="left" vertical="center" wrapText="1"/>
      <protection hidden="1"/>
    </xf>
    <xf numFmtId="0" fontId="8" fillId="0" borderId="10" xfId="0" applyFont="1" applyBorder="1" applyAlignment="1" applyProtection="1">
      <alignment horizontal="left"/>
      <protection locked="0"/>
    </xf>
  </cellXfs>
  <cellStyles count="3">
    <cellStyle name="Moeda" xfId="1" builtinId="4"/>
    <cellStyle name="Normal" xfId="0" builtinId="0"/>
    <cellStyle name="Vírgula" xfId="2" builtinId="3"/>
  </cellStyles>
  <dxfs count="12">
    <dxf>
      <font>
        <b/>
        <i val="0"/>
        <condense val="0"/>
        <extend val="0"/>
        <color indexed="9"/>
      </font>
      <fill>
        <patternFill>
          <bgColor indexed="10"/>
        </patternFill>
      </fill>
    </dxf>
    <dxf>
      <font>
        <b/>
        <i val="0"/>
        <condense val="0"/>
        <extend val="0"/>
      </font>
      <fill>
        <patternFill>
          <bgColor indexed="47"/>
        </patternFill>
      </fill>
    </dxf>
    <dxf>
      <font>
        <b/>
        <i/>
        <strike val="0"/>
        <condense val="0"/>
        <extend val="0"/>
        <u val="double"/>
      </font>
      <fill>
        <patternFill>
          <bgColor indexed="51"/>
        </patternFill>
      </fill>
      <border>
        <left style="thin">
          <color indexed="64"/>
        </left>
        <right style="thin">
          <color indexed="64"/>
        </right>
        <top style="thin">
          <color indexed="64"/>
        </top>
        <bottom style="thin">
          <color indexed="64"/>
        </bottom>
      </border>
    </dxf>
    <dxf>
      <font>
        <b/>
        <i val="0"/>
        <condense val="0"/>
        <extend val="0"/>
      </font>
      <fill>
        <patternFill>
          <bgColor indexed="43"/>
        </patternFill>
      </fill>
    </dxf>
    <dxf>
      <font>
        <b/>
        <i val="0"/>
        <condense val="0"/>
        <extend val="0"/>
        <color indexed="9"/>
      </font>
      <fill>
        <patternFill>
          <bgColor indexed="10"/>
        </patternFill>
      </fill>
    </dxf>
    <dxf>
      <font>
        <b/>
        <i/>
        <strike val="0"/>
        <condense val="0"/>
        <extend val="0"/>
        <u val="none"/>
      </font>
      <fill>
        <patternFill>
          <bgColor indexed="47"/>
        </patternFill>
      </fill>
      <border>
        <left style="thin">
          <color indexed="64"/>
        </left>
        <right style="thin">
          <color indexed="64"/>
        </right>
        <top style="thin">
          <color indexed="64"/>
        </top>
        <bottom style="thin">
          <color indexed="64"/>
        </bottom>
      </border>
    </dxf>
    <dxf>
      <font>
        <b/>
        <i/>
        <strike val="0"/>
        <condense val="0"/>
        <extend val="0"/>
        <u val="double"/>
      </font>
      <fill>
        <patternFill>
          <bgColor indexed="52"/>
        </patternFill>
      </fill>
    </dxf>
    <dxf>
      <font>
        <condense val="0"/>
        <extend val="0"/>
        <color auto="1"/>
      </font>
      <fill>
        <patternFill>
          <bgColor indexed="26"/>
        </patternFill>
      </fill>
    </dxf>
    <dxf>
      <fill>
        <patternFill>
          <bgColor indexed="43"/>
        </patternFill>
      </fill>
    </dxf>
    <dxf>
      <font>
        <b val="0"/>
        <i val="0"/>
        <strike val="0"/>
        <condense val="0"/>
        <extend val="0"/>
        <u val="none"/>
      </font>
      <fill>
        <patternFill>
          <bgColor indexed="43"/>
        </patternFill>
      </fill>
    </dxf>
    <dxf>
      <fill>
        <patternFill>
          <bgColor indexed="52"/>
        </patternFill>
      </fill>
    </dxf>
    <dxf>
      <font>
        <b val="0"/>
        <i val="0"/>
        <strike val="0"/>
        <condense val="0"/>
        <extend val="0"/>
        <u val="none"/>
      </font>
      <fill>
        <patternFill>
          <bgColor indexed="43"/>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466725</xdr:colOff>
      <xdr:row>0</xdr:row>
      <xdr:rowOff>0</xdr:rowOff>
    </xdr:from>
    <xdr:to>
      <xdr:col>4</xdr:col>
      <xdr:colOff>234429</xdr:colOff>
      <xdr:row>0</xdr:row>
      <xdr:rowOff>695325</xdr:rowOff>
    </xdr:to>
    <xdr:sp macro="" textlink="">
      <xdr:nvSpPr>
        <xdr:cNvPr id="1025" name="Text Box 1">
          <a:extLst>
            <a:ext uri="{FF2B5EF4-FFF2-40B4-BE49-F238E27FC236}">
              <a16:creationId xmlns:a16="http://schemas.microsoft.com/office/drawing/2014/main" id="{5DD80B1A-4352-2A02-233F-D2C098317870}"/>
            </a:ext>
          </a:extLst>
        </xdr:cNvPr>
        <xdr:cNvSpPr txBox="1">
          <a:spLocks noChangeArrowheads="1"/>
        </xdr:cNvSpPr>
      </xdr:nvSpPr>
      <xdr:spPr bwMode="auto">
        <a:xfrm>
          <a:off x="771525" y="0"/>
          <a:ext cx="4343400" cy="695325"/>
        </a:xfrm>
        <a:prstGeom prst="rect">
          <a:avLst/>
        </a:prstGeom>
        <a:noFill/>
        <a:ln w="9525">
          <a:noFill/>
          <a:miter lim="800000"/>
          <a:headEnd/>
          <a:tailEnd/>
        </a:ln>
      </xdr:spPr>
      <xdr:txBody>
        <a:bodyPr vertOverflow="clip" wrap="square" lIns="27432" tIns="22860" rIns="0" bIns="0" anchor="t" upright="1"/>
        <a:lstStyle/>
        <a:p>
          <a:pPr algn="l" rtl="1">
            <a:defRPr sz="1000"/>
          </a:pPr>
          <a:r>
            <a:rPr lang="pt-BR" sz="1000" b="1" i="0" strike="noStrike">
              <a:solidFill>
                <a:srgbClr val="000000"/>
              </a:solidFill>
              <a:latin typeface="Arial"/>
              <a:cs typeface="Arial"/>
            </a:rPr>
            <a:t>Estado do Rio de Janeiro</a:t>
          </a:r>
        </a:p>
        <a:p>
          <a:pPr algn="l" rtl="1">
            <a:defRPr sz="1000"/>
          </a:pPr>
          <a:r>
            <a:rPr lang="pt-BR" sz="1000" b="1" i="0" strike="noStrike">
              <a:solidFill>
                <a:srgbClr val="000000"/>
              </a:solidFill>
              <a:latin typeface="Arial"/>
              <a:cs typeface="Arial"/>
            </a:rPr>
            <a:t>PREFEITURA MUNICIPAL DE SUMIDOURO</a:t>
          </a:r>
        </a:p>
        <a:p>
          <a:pPr algn="l" rtl="1">
            <a:defRPr sz="1000"/>
          </a:pPr>
          <a:r>
            <a:rPr lang="pt-BR" sz="1000" b="1" i="0" strike="noStrike">
              <a:solidFill>
                <a:srgbClr val="000000"/>
              </a:solidFill>
              <a:latin typeface="Arial"/>
              <a:cs typeface="Arial"/>
            </a:rPr>
            <a:t>CNPJ: 32.165.706/0001-08</a:t>
          </a:r>
        </a:p>
        <a:p>
          <a:pPr algn="l" rtl="1">
            <a:defRPr sz="1000"/>
          </a:pPr>
          <a:r>
            <a:rPr lang="pt-BR" sz="1000" b="1" i="0" strike="noStrike">
              <a:solidFill>
                <a:srgbClr val="000000"/>
              </a:solidFill>
              <a:latin typeface="Arial"/>
              <a:cs typeface="Arial"/>
            </a:rPr>
            <a:t>Rua Alfredo Chaves, 39 - Centro – Sumidouro/RJ – CEP 28637-000</a:t>
          </a:r>
          <a:endParaRPr lang="pt-BR" sz="1200" b="1" i="0" strike="noStrike">
            <a:solidFill>
              <a:srgbClr val="000000"/>
            </a:solidFill>
            <a:latin typeface="Arial"/>
            <a:cs typeface="Arial"/>
          </a:endParaRPr>
        </a:p>
        <a:p>
          <a:pPr algn="l" rtl="1">
            <a:defRPr sz="1000"/>
          </a:pPr>
          <a:endParaRPr lang="pt-BR" sz="1200" b="1" i="0" strike="noStrike">
            <a:solidFill>
              <a:srgbClr val="000000"/>
            </a:solidFill>
            <a:latin typeface="Arial"/>
            <a:cs typeface="Arial"/>
          </a:endParaRPr>
        </a:p>
      </xdr:txBody>
    </xdr:sp>
    <xdr:clientData/>
  </xdr:twoCellAnchor>
  <xdr:twoCellAnchor editAs="oneCell">
    <xdr:from>
      <xdr:col>0</xdr:col>
      <xdr:colOff>0</xdr:colOff>
      <xdr:row>0</xdr:row>
      <xdr:rowOff>0</xdr:rowOff>
    </xdr:from>
    <xdr:to>
      <xdr:col>1</xdr:col>
      <xdr:colOff>390525</xdr:colOff>
      <xdr:row>0</xdr:row>
      <xdr:rowOff>676275</xdr:rowOff>
    </xdr:to>
    <xdr:pic>
      <xdr:nvPicPr>
        <xdr:cNvPr id="1153" name="Picture 2" descr="brasãoGIF_300dpi">
          <a:extLst>
            <a:ext uri="{FF2B5EF4-FFF2-40B4-BE49-F238E27FC236}">
              <a16:creationId xmlns:a16="http://schemas.microsoft.com/office/drawing/2014/main" id="{B958758F-C052-3FF9-1983-7D106E89085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95325"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152400</xdr:colOff>
      <xdr:row>0</xdr:row>
      <xdr:rowOff>285750</xdr:rowOff>
    </xdr:from>
    <xdr:to>
      <xdr:col>6</xdr:col>
      <xdr:colOff>590550</xdr:colOff>
      <xdr:row>3</xdr:row>
      <xdr:rowOff>76200</xdr:rowOff>
    </xdr:to>
    <xdr:grpSp>
      <xdr:nvGrpSpPr>
        <xdr:cNvPr id="1154" name="Group 60">
          <a:extLst>
            <a:ext uri="{FF2B5EF4-FFF2-40B4-BE49-F238E27FC236}">
              <a16:creationId xmlns:a16="http://schemas.microsoft.com/office/drawing/2014/main" id="{96AA1AD4-409E-29D2-0DD0-922223BE3A5E}"/>
            </a:ext>
          </a:extLst>
        </xdr:cNvPr>
        <xdr:cNvGrpSpPr>
          <a:grpSpLocks/>
        </xdr:cNvGrpSpPr>
      </xdr:nvGrpSpPr>
      <xdr:grpSpPr bwMode="auto">
        <a:xfrm>
          <a:off x="5030857" y="285750"/>
          <a:ext cx="1796497" cy="867189"/>
          <a:chOff x="520" y="6"/>
          <a:chExt cx="188" cy="90"/>
        </a:xfrm>
      </xdr:grpSpPr>
      <xdr:sp macro="" textlink="">
        <xdr:nvSpPr>
          <xdr:cNvPr id="1085" name="Caixa de texto 2">
            <a:extLst>
              <a:ext uri="{FF2B5EF4-FFF2-40B4-BE49-F238E27FC236}">
                <a16:creationId xmlns:a16="http://schemas.microsoft.com/office/drawing/2014/main" id="{A8B88214-E18B-E558-AA5B-9CBE4EE12996}"/>
              </a:ext>
            </a:extLst>
          </xdr:cNvPr>
          <xdr:cNvSpPr txBox="1">
            <a:spLocks noChangeArrowheads="1"/>
          </xdr:cNvSpPr>
        </xdr:nvSpPr>
        <xdr:spPr bwMode="auto">
          <a:xfrm>
            <a:off x="520" y="6"/>
            <a:ext cx="188" cy="90"/>
          </a:xfrm>
          <a:prstGeom prst="rect">
            <a:avLst/>
          </a:prstGeom>
          <a:noFill/>
          <a:ln>
            <a:noFill/>
          </a:ln>
        </xdr:spPr>
        <xdr:txBody>
          <a:bodyPr vertOverflow="clip" wrap="square" lIns="91440" tIns="45720" rIns="91440" bIns="45720" anchor="t" upright="1"/>
          <a:lstStyle/>
          <a:p>
            <a:pPr algn="l" rtl="0">
              <a:defRPr sz="1000"/>
            </a:pPr>
            <a:r>
              <a:rPr lang="pt-BR" sz="600" b="0" i="0" u="none" strike="noStrike" baseline="0">
                <a:solidFill>
                  <a:srgbClr val="333399"/>
                </a:solidFill>
                <a:latin typeface="Calibri"/>
                <a:cs typeface="Calibri"/>
              </a:rPr>
              <a:t>COMISSÃO PERMANENTE DE LICITAÇÕES</a:t>
            </a:r>
          </a:p>
          <a:p>
            <a:pPr algn="l" rtl="0">
              <a:defRPr sz="1000"/>
            </a:pPr>
            <a:endParaRPr lang="pt-BR" sz="600" b="0" i="0" u="none" strike="noStrike" baseline="0">
              <a:solidFill>
                <a:srgbClr val="333399"/>
              </a:solidFill>
              <a:latin typeface="Calibri"/>
              <a:cs typeface="Calibri"/>
            </a:endParaRPr>
          </a:p>
          <a:p>
            <a:pPr algn="l" rtl="0">
              <a:defRPr sz="1000"/>
            </a:pPr>
            <a:r>
              <a:rPr lang="pt-BR" sz="600" b="0" i="0" u="none" strike="noStrike" baseline="0">
                <a:solidFill>
                  <a:srgbClr val="333399"/>
                </a:solidFill>
                <a:latin typeface="Calibri"/>
                <a:cs typeface="Calibri"/>
              </a:rPr>
              <a:t>PROCESSO ________________________ </a:t>
            </a:r>
          </a:p>
          <a:p>
            <a:pPr algn="l" rtl="0">
              <a:defRPr sz="1000"/>
            </a:pPr>
            <a:endParaRPr lang="pt-BR" sz="600" b="0" i="0" u="none" strike="noStrike" baseline="0">
              <a:solidFill>
                <a:srgbClr val="333399"/>
              </a:solidFill>
              <a:latin typeface="Calibri"/>
              <a:cs typeface="Calibri"/>
            </a:endParaRPr>
          </a:p>
          <a:p>
            <a:pPr algn="l" rtl="0">
              <a:defRPr sz="1000"/>
            </a:pPr>
            <a:r>
              <a:rPr lang="pt-BR" sz="600" b="0" i="0" u="none" strike="noStrike" baseline="0">
                <a:solidFill>
                  <a:srgbClr val="333399"/>
                </a:solidFill>
                <a:latin typeface="Calibri"/>
                <a:cs typeface="Calibri"/>
              </a:rPr>
              <a:t>RÚBRICA  ______________ FLS _______</a:t>
            </a:r>
          </a:p>
          <a:p>
            <a:pPr algn="l" rtl="0">
              <a:defRPr sz="1000"/>
            </a:pPr>
            <a:endParaRPr lang="pt-BR" sz="650" b="0" i="0" u="none" strike="noStrike" baseline="0">
              <a:solidFill>
                <a:srgbClr val="000000"/>
              </a:solidFill>
              <a:latin typeface="Times New Roman"/>
              <a:cs typeface="Times New Roman"/>
            </a:endParaRPr>
          </a:p>
          <a:p>
            <a:pPr algn="l" rtl="0">
              <a:defRPr sz="1000"/>
            </a:pPr>
            <a:endParaRPr lang="pt-BR" sz="650" b="0" i="0" u="none" strike="noStrike" baseline="0">
              <a:solidFill>
                <a:srgbClr val="000000"/>
              </a:solidFill>
              <a:latin typeface="Times New Roman"/>
              <a:cs typeface="Times New Roman"/>
            </a:endParaRPr>
          </a:p>
        </xdr:txBody>
      </xdr:sp>
      <xdr:sp macro="" textlink="">
        <xdr:nvSpPr>
          <xdr:cNvPr id="1086" name="Caixa de texto 3">
            <a:extLst>
              <a:ext uri="{FF2B5EF4-FFF2-40B4-BE49-F238E27FC236}">
                <a16:creationId xmlns:a16="http://schemas.microsoft.com/office/drawing/2014/main" id="{BB2F9882-C06E-4965-18C4-E587DCFDC62A}"/>
              </a:ext>
            </a:extLst>
          </xdr:cNvPr>
          <xdr:cNvSpPr txBox="1">
            <a:spLocks noChangeArrowheads="1"/>
          </xdr:cNvSpPr>
        </xdr:nvSpPr>
        <xdr:spPr bwMode="auto">
          <a:xfrm>
            <a:off x="575" y="19"/>
            <a:ext cx="100" cy="32"/>
          </a:xfrm>
          <a:prstGeom prst="rect">
            <a:avLst/>
          </a:prstGeom>
          <a:noFill/>
          <a:ln>
            <a:noFill/>
          </a:ln>
        </xdr:spPr>
        <xdr:txBody>
          <a:bodyPr vertOverflow="clip" wrap="square" lIns="91440" tIns="45720" rIns="91440" bIns="45720" anchor="t" upright="1"/>
          <a:lstStyle/>
          <a:p>
            <a:pPr algn="l" rtl="0">
              <a:lnSpc>
                <a:spcPts val="1200"/>
              </a:lnSpc>
              <a:defRPr sz="1000"/>
            </a:pPr>
            <a:r>
              <a:rPr lang="pt-BR" sz="1200" b="0" i="0" u="none" strike="noStrike" baseline="0">
                <a:solidFill>
                  <a:srgbClr val="000000"/>
                </a:solidFill>
                <a:latin typeface="Times New Roman"/>
                <a:cs typeface="Times New Roman"/>
              </a:rPr>
              <a:t>0306/23</a:t>
            </a:r>
          </a:p>
          <a:p>
            <a:pPr algn="l" rtl="0">
              <a:lnSpc>
                <a:spcPts val="1100"/>
              </a:lnSpc>
              <a:defRPr sz="1000"/>
            </a:pPr>
            <a:endParaRPr lang="pt-BR" sz="1200" b="0" i="0" u="none" strike="noStrike" baseline="0">
              <a:solidFill>
                <a:srgbClr val="000000"/>
              </a:solidFill>
              <a:latin typeface="Times New Roman"/>
              <a:cs typeface="Times New Roman"/>
            </a:endParaRPr>
          </a:p>
        </xdr:txBody>
      </xdr:sp>
    </xdr:grpSp>
    <xdr:clientData/>
  </xdr:twoCellAnchor>
</xdr:wsDr>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Plan1">
    <pageSetUpPr fitToPage="1"/>
  </sheetPr>
  <dimension ref="A1:K67"/>
  <sheetViews>
    <sheetView tabSelected="1" zoomScale="115" zoomScaleNormal="115" zoomScaleSheetLayoutView="100" workbookViewId="0">
      <selection activeCell="F13" sqref="F13"/>
    </sheetView>
  </sheetViews>
  <sheetFormatPr defaultRowHeight="12.75" x14ac:dyDescent="0.2"/>
  <cols>
    <col min="1" max="1" width="4.5703125" style="1" customWidth="1"/>
    <col min="2" max="2" width="52.28515625" style="2" customWidth="1"/>
    <col min="3" max="3" width="8.28515625" style="1" customWidth="1"/>
    <col min="4" max="4" width="8" style="1" customWidth="1"/>
    <col min="5" max="6" width="10.140625" style="13" customWidth="1"/>
    <col min="7" max="7" width="10.140625" style="11" customWidth="1"/>
    <col min="8" max="8" width="11.85546875" style="40" customWidth="1"/>
    <col min="9" max="9" width="11.5703125" style="2" customWidth="1"/>
    <col min="10" max="15" width="9.140625" style="2"/>
    <col min="16" max="16" width="10" style="2" bestFit="1" customWidth="1"/>
    <col min="17" max="16384" width="9.140625" style="2"/>
  </cols>
  <sheetData>
    <row r="1" spans="1:11" ht="58.5" customHeight="1" x14ac:dyDescent="0.2">
      <c r="H1" s="39"/>
    </row>
    <row r="2" spans="1:11" x14ac:dyDescent="0.2">
      <c r="A2" s="64" t="s">
        <v>19</v>
      </c>
      <c r="B2" s="64"/>
      <c r="C2" s="64"/>
      <c r="D2" s="64"/>
      <c r="E2" s="64"/>
      <c r="F2" s="64"/>
      <c r="G2" s="64"/>
    </row>
    <row r="3" spans="1:11" x14ac:dyDescent="0.2">
      <c r="A3" s="64" t="str">
        <f>UPPER(Dados!B1&amp;"  -  "&amp;Dados!B4)</f>
        <v>PREGÃO ELETRÔNICO Nº 080/2023  -  ABERTURA DAS PROPOSTAS: 17/07/2023, ÀS 10:00HS</v>
      </c>
      <c r="B3" s="64"/>
      <c r="C3" s="64"/>
      <c r="D3" s="64"/>
      <c r="E3" s="64"/>
      <c r="F3" s="64"/>
      <c r="G3" s="64"/>
    </row>
    <row r="4" spans="1:11" x14ac:dyDescent="0.2">
      <c r="A4" s="65" t="str">
        <f>Dados!B3</f>
        <v>EVENTUAL AQUISIÇÃO DE EQUIPAMENTOS DE PARQUES E JARDINS - SRP</v>
      </c>
      <c r="B4" s="65"/>
      <c r="C4" s="65"/>
      <c r="D4" s="65"/>
      <c r="E4" s="65"/>
      <c r="F4" s="65"/>
      <c r="G4" s="65"/>
    </row>
    <row r="5" spans="1:11" x14ac:dyDescent="0.2">
      <c r="A5" s="64" t="str">
        <f>Dados!B2</f>
        <v>PROCESSO ADMINISTRATIVO N° 0306/2023 de 26/01/2023</v>
      </c>
      <c r="B5" s="64"/>
      <c r="C5" s="64"/>
      <c r="D5" s="64"/>
      <c r="E5" s="64"/>
      <c r="F5" s="64"/>
      <c r="G5" s="64"/>
    </row>
    <row r="6" spans="1:11" x14ac:dyDescent="0.2">
      <c r="A6" s="52" t="str">
        <f>Dados!B7</f>
        <v>MENOR PREÇO POR ITEM</v>
      </c>
      <c r="B6" s="52"/>
      <c r="C6" s="62" t="s">
        <v>29</v>
      </c>
      <c r="D6" s="62"/>
      <c r="E6" s="63">
        <f>Dados!B8</f>
        <v>47464.510000000009</v>
      </c>
      <c r="F6" s="63"/>
      <c r="G6" s="52"/>
    </row>
    <row r="7" spans="1:11" ht="2.25" customHeight="1" x14ac:dyDescent="0.2">
      <c r="A7" s="6"/>
      <c r="B7" s="6"/>
      <c r="C7" s="6"/>
      <c r="D7" s="6"/>
      <c r="E7" s="14"/>
      <c r="F7" s="14"/>
      <c r="G7" s="10"/>
    </row>
    <row r="8" spans="1:11" s="8" customFormat="1" ht="12" customHeight="1" x14ac:dyDescent="0.2">
      <c r="A8" s="15" t="s">
        <v>0</v>
      </c>
      <c r="B8" s="66"/>
      <c r="C8" s="66"/>
      <c r="D8" s="66"/>
      <c r="E8" s="66"/>
      <c r="F8" s="66"/>
      <c r="G8" s="66"/>
      <c r="H8" s="41"/>
    </row>
    <row r="9" spans="1:11" s="8" customFormat="1" ht="12" customHeight="1" x14ac:dyDescent="0.2">
      <c r="A9" s="15" t="s">
        <v>1</v>
      </c>
      <c r="B9" s="67"/>
      <c r="C9" s="67"/>
      <c r="D9" s="67"/>
      <c r="E9" s="67"/>
      <c r="F9" s="67"/>
      <c r="G9" s="67"/>
      <c r="H9" s="41"/>
    </row>
    <row r="10" spans="1:11" s="8" customFormat="1" ht="12" customHeight="1" x14ac:dyDescent="0.2">
      <c r="A10" s="15" t="s">
        <v>2</v>
      </c>
      <c r="B10" s="36"/>
      <c r="C10" s="26" t="s">
        <v>8</v>
      </c>
      <c r="D10" s="72"/>
      <c r="E10" s="72"/>
      <c r="F10" s="72"/>
      <c r="G10" s="72"/>
      <c r="H10" s="41"/>
    </row>
    <row r="11" spans="1:11" ht="4.5" customHeight="1" x14ac:dyDescent="0.2">
      <c r="A11" s="3"/>
      <c r="B11" s="28"/>
      <c r="C11" s="28"/>
      <c r="D11" s="28"/>
      <c r="E11" s="50"/>
      <c r="F11" s="29"/>
      <c r="G11" s="30"/>
    </row>
    <row r="12" spans="1:11" s="8" customFormat="1" ht="22.5" x14ac:dyDescent="0.2">
      <c r="A12" s="32" t="s">
        <v>3</v>
      </c>
      <c r="B12" s="32" t="s">
        <v>4</v>
      </c>
      <c r="C12" s="32" t="s">
        <v>5</v>
      </c>
      <c r="D12" s="32" t="s">
        <v>6</v>
      </c>
      <c r="E12" s="46" t="s">
        <v>25</v>
      </c>
      <c r="F12" s="46" t="s">
        <v>26</v>
      </c>
      <c r="G12" s="32" t="s">
        <v>7</v>
      </c>
      <c r="H12" s="41"/>
    </row>
    <row r="13" spans="1:11" s="8" customFormat="1" ht="11.25" x14ac:dyDescent="0.2">
      <c r="A13" s="33">
        <v>1</v>
      </c>
      <c r="B13" s="31" t="s">
        <v>48</v>
      </c>
      <c r="C13" s="34" t="s">
        <v>44</v>
      </c>
      <c r="D13" s="49">
        <v>4</v>
      </c>
      <c r="E13" s="51">
        <v>32.799999999999997</v>
      </c>
      <c r="F13" s="58"/>
      <c r="G13" s="35" t="str">
        <f>IF(F13="","",IF(ISTEXT(F13),"NC",F13*D13))</f>
        <v/>
      </c>
      <c r="H13" s="41"/>
      <c r="K13" s="7"/>
    </row>
    <row r="14" spans="1:11" s="8" customFormat="1" ht="11.25" x14ac:dyDescent="0.2">
      <c r="A14" s="33">
        <v>2</v>
      </c>
      <c r="B14" s="31" t="s">
        <v>49</v>
      </c>
      <c r="C14" s="34" t="s">
        <v>44</v>
      </c>
      <c r="D14" s="49">
        <v>3</v>
      </c>
      <c r="E14" s="51">
        <v>53.04</v>
      </c>
      <c r="F14" s="58"/>
      <c r="G14" s="35" t="str">
        <f t="shared" ref="G14:G26" si="0">IF(F14="","",IF(ISTEXT(F14),"NC",F14*D14))</f>
        <v/>
      </c>
      <c r="H14" s="41"/>
      <c r="K14" s="7"/>
    </row>
    <row r="15" spans="1:11" s="8" customFormat="1" ht="33.75" x14ac:dyDescent="0.2">
      <c r="A15" s="33">
        <v>3</v>
      </c>
      <c r="B15" s="31" t="s">
        <v>50</v>
      </c>
      <c r="C15" s="34" t="s">
        <v>44</v>
      </c>
      <c r="D15" s="49">
        <v>10</v>
      </c>
      <c r="E15" s="51">
        <v>47.99</v>
      </c>
      <c r="F15" s="58"/>
      <c r="G15" s="35" t="str">
        <f t="shared" si="0"/>
        <v/>
      </c>
      <c r="H15" s="41"/>
      <c r="K15" s="7"/>
    </row>
    <row r="16" spans="1:11" s="8" customFormat="1" ht="22.5" x14ac:dyDescent="0.2">
      <c r="A16" s="33">
        <v>4</v>
      </c>
      <c r="B16" s="31" t="s">
        <v>51</v>
      </c>
      <c r="C16" s="34" t="s">
        <v>44</v>
      </c>
      <c r="D16" s="49">
        <v>10</v>
      </c>
      <c r="E16" s="51">
        <v>25</v>
      </c>
      <c r="F16" s="58"/>
      <c r="G16" s="35" t="str">
        <f t="shared" si="0"/>
        <v/>
      </c>
      <c r="H16" s="41"/>
      <c r="K16" s="7"/>
    </row>
    <row r="17" spans="1:11" s="8" customFormat="1" ht="11.25" x14ac:dyDescent="0.2">
      <c r="A17" s="33">
        <v>5</v>
      </c>
      <c r="B17" s="31" t="s">
        <v>52</v>
      </c>
      <c r="C17" s="34" t="s">
        <v>44</v>
      </c>
      <c r="D17" s="49">
        <v>4</v>
      </c>
      <c r="E17" s="51">
        <v>195.03</v>
      </c>
      <c r="F17" s="58"/>
      <c r="G17" s="35" t="str">
        <f t="shared" si="0"/>
        <v/>
      </c>
      <c r="H17" s="41"/>
      <c r="K17" s="7"/>
    </row>
    <row r="18" spans="1:11" s="8" customFormat="1" ht="11.25" x14ac:dyDescent="0.2">
      <c r="A18" s="33">
        <v>6</v>
      </c>
      <c r="B18" s="31" t="s">
        <v>53</v>
      </c>
      <c r="C18" s="34" t="s">
        <v>44</v>
      </c>
      <c r="D18" s="49">
        <v>4</v>
      </c>
      <c r="E18" s="51">
        <v>74</v>
      </c>
      <c r="F18" s="58"/>
      <c r="G18" s="35" t="str">
        <f t="shared" si="0"/>
        <v/>
      </c>
      <c r="H18" s="41"/>
      <c r="K18" s="7"/>
    </row>
    <row r="19" spans="1:11" s="8" customFormat="1" ht="67.5" x14ac:dyDescent="0.2">
      <c r="A19" s="33">
        <v>7</v>
      </c>
      <c r="B19" s="31" t="s">
        <v>54</v>
      </c>
      <c r="C19" s="34" t="s">
        <v>44</v>
      </c>
      <c r="D19" s="49">
        <v>20</v>
      </c>
      <c r="E19" s="51">
        <v>66.75</v>
      </c>
      <c r="F19" s="58"/>
      <c r="G19" s="35" t="str">
        <f t="shared" si="0"/>
        <v/>
      </c>
      <c r="H19" s="41"/>
      <c r="K19" s="7"/>
    </row>
    <row r="20" spans="1:11" s="8" customFormat="1" ht="11.25" x14ac:dyDescent="0.2">
      <c r="A20" s="33">
        <v>8</v>
      </c>
      <c r="B20" s="31" t="s">
        <v>55</v>
      </c>
      <c r="C20" s="34" t="s">
        <v>90</v>
      </c>
      <c r="D20" s="49">
        <v>200</v>
      </c>
      <c r="E20" s="51">
        <v>9</v>
      </c>
      <c r="F20" s="58"/>
      <c r="G20" s="35" t="str">
        <f t="shared" si="0"/>
        <v/>
      </c>
      <c r="H20" s="41"/>
      <c r="K20" s="7"/>
    </row>
    <row r="21" spans="1:11" s="8" customFormat="1" ht="11.25" x14ac:dyDescent="0.2">
      <c r="A21" s="33">
        <v>9</v>
      </c>
      <c r="B21" s="31" t="s">
        <v>56</v>
      </c>
      <c r="C21" s="34" t="s">
        <v>44</v>
      </c>
      <c r="D21" s="49">
        <v>10</v>
      </c>
      <c r="E21" s="51">
        <v>105</v>
      </c>
      <c r="F21" s="58"/>
      <c r="G21" s="35" t="str">
        <f t="shared" si="0"/>
        <v/>
      </c>
      <c r="H21" s="41"/>
      <c r="K21" s="7"/>
    </row>
    <row r="22" spans="1:11" s="8" customFormat="1" ht="11.25" x14ac:dyDescent="0.2">
      <c r="A22" s="33">
        <v>10</v>
      </c>
      <c r="B22" s="31" t="s">
        <v>57</v>
      </c>
      <c r="C22" s="34" t="s">
        <v>44</v>
      </c>
      <c r="D22" s="49">
        <v>10</v>
      </c>
      <c r="E22" s="51">
        <v>109.67</v>
      </c>
      <c r="F22" s="58"/>
      <c r="G22" s="35" t="str">
        <f t="shared" si="0"/>
        <v/>
      </c>
      <c r="H22" s="41"/>
      <c r="K22" s="7"/>
    </row>
    <row r="23" spans="1:11" s="8" customFormat="1" ht="11.25" x14ac:dyDescent="0.2">
      <c r="A23" s="33">
        <v>11</v>
      </c>
      <c r="B23" s="31" t="s">
        <v>58</v>
      </c>
      <c r="C23" s="34" t="s">
        <v>44</v>
      </c>
      <c r="D23" s="49">
        <v>5</v>
      </c>
      <c r="E23" s="51">
        <v>60</v>
      </c>
      <c r="F23" s="58"/>
      <c r="G23" s="35" t="str">
        <f t="shared" si="0"/>
        <v/>
      </c>
      <c r="H23" s="41"/>
      <c r="K23" s="7"/>
    </row>
    <row r="24" spans="1:11" s="8" customFormat="1" ht="11.25" x14ac:dyDescent="0.2">
      <c r="A24" s="33">
        <v>12</v>
      </c>
      <c r="B24" s="31" t="s">
        <v>59</v>
      </c>
      <c r="C24" s="34" t="s">
        <v>44</v>
      </c>
      <c r="D24" s="49">
        <v>10</v>
      </c>
      <c r="E24" s="51">
        <v>75.86</v>
      </c>
      <c r="F24" s="58"/>
      <c r="G24" s="35" t="str">
        <f t="shared" si="0"/>
        <v/>
      </c>
      <c r="H24" s="41"/>
      <c r="K24" s="7"/>
    </row>
    <row r="25" spans="1:11" s="8" customFormat="1" ht="11.25" x14ac:dyDescent="0.2">
      <c r="A25" s="33">
        <v>13</v>
      </c>
      <c r="B25" s="31" t="s">
        <v>60</v>
      </c>
      <c r="C25" s="34" t="s">
        <v>44</v>
      </c>
      <c r="D25" s="49">
        <v>5</v>
      </c>
      <c r="E25" s="51">
        <v>84.81</v>
      </c>
      <c r="F25" s="58"/>
      <c r="G25" s="35" t="str">
        <f t="shared" si="0"/>
        <v/>
      </c>
      <c r="H25" s="41"/>
      <c r="K25" s="7"/>
    </row>
    <row r="26" spans="1:11" s="8" customFormat="1" ht="11.25" x14ac:dyDescent="0.2">
      <c r="A26" s="33">
        <v>14</v>
      </c>
      <c r="B26" s="31" t="s">
        <v>61</v>
      </c>
      <c r="C26" s="34" t="s">
        <v>44</v>
      </c>
      <c r="D26" s="49">
        <v>5</v>
      </c>
      <c r="E26" s="51">
        <v>78.569999999999993</v>
      </c>
      <c r="F26" s="58"/>
      <c r="G26" s="35" t="str">
        <f t="shared" si="0"/>
        <v/>
      </c>
      <c r="H26" s="41"/>
      <c r="K26" s="7"/>
    </row>
    <row r="27" spans="1:11" s="8" customFormat="1" ht="67.5" x14ac:dyDescent="0.2">
      <c r="A27" s="33">
        <v>15</v>
      </c>
      <c r="B27" s="31" t="s">
        <v>62</v>
      </c>
      <c r="C27" s="34" t="s">
        <v>63</v>
      </c>
      <c r="D27" s="49">
        <v>20</v>
      </c>
      <c r="E27" s="51">
        <v>766.48</v>
      </c>
      <c r="F27" s="58"/>
      <c r="G27" s="35" t="str">
        <f t="shared" ref="G27:G53" si="1">IF(F27="","",IF(ISTEXT(F27),"NC",F27*D27))</f>
        <v/>
      </c>
      <c r="H27" s="41"/>
      <c r="K27" s="7"/>
    </row>
    <row r="28" spans="1:11" s="8" customFormat="1" ht="33.75" x14ac:dyDescent="0.2">
      <c r="A28" s="33">
        <v>16</v>
      </c>
      <c r="B28" s="31" t="s">
        <v>64</v>
      </c>
      <c r="C28" s="34" t="s">
        <v>44</v>
      </c>
      <c r="D28" s="49">
        <v>200</v>
      </c>
      <c r="E28" s="51">
        <v>2.16</v>
      </c>
      <c r="F28" s="58"/>
      <c r="G28" s="35" t="str">
        <f t="shared" si="1"/>
        <v/>
      </c>
      <c r="H28" s="41"/>
      <c r="K28" s="7"/>
    </row>
    <row r="29" spans="1:11" s="8" customFormat="1" ht="11.25" x14ac:dyDescent="0.2">
      <c r="A29" s="33">
        <v>17</v>
      </c>
      <c r="B29" s="31" t="s">
        <v>65</v>
      </c>
      <c r="C29" s="34" t="s">
        <v>44</v>
      </c>
      <c r="D29" s="49">
        <v>100</v>
      </c>
      <c r="E29" s="51">
        <v>41.77</v>
      </c>
      <c r="F29" s="58"/>
      <c r="G29" s="35" t="str">
        <f t="shared" si="1"/>
        <v/>
      </c>
      <c r="H29" s="41"/>
      <c r="K29" s="7"/>
    </row>
    <row r="30" spans="1:11" s="8" customFormat="1" ht="11.25" x14ac:dyDescent="0.2">
      <c r="A30" s="33">
        <v>18</v>
      </c>
      <c r="B30" s="31" t="s">
        <v>66</v>
      </c>
      <c r="C30" s="34" t="s">
        <v>44</v>
      </c>
      <c r="D30" s="49">
        <v>20</v>
      </c>
      <c r="E30" s="51">
        <v>23</v>
      </c>
      <c r="F30" s="58"/>
      <c r="G30" s="35" t="str">
        <f t="shared" si="1"/>
        <v/>
      </c>
      <c r="H30" s="41"/>
      <c r="K30" s="7"/>
    </row>
    <row r="31" spans="1:11" s="8" customFormat="1" ht="11.25" x14ac:dyDescent="0.2">
      <c r="A31" s="33">
        <v>19</v>
      </c>
      <c r="B31" s="31" t="s">
        <v>67</v>
      </c>
      <c r="C31" s="34" t="s">
        <v>44</v>
      </c>
      <c r="D31" s="49">
        <v>5</v>
      </c>
      <c r="E31" s="51">
        <v>9</v>
      </c>
      <c r="F31" s="58"/>
      <c r="G31" s="35" t="str">
        <f t="shared" si="1"/>
        <v/>
      </c>
      <c r="H31" s="41"/>
      <c r="K31" s="7"/>
    </row>
    <row r="32" spans="1:11" s="8" customFormat="1" ht="11.25" x14ac:dyDescent="0.2">
      <c r="A32" s="33">
        <v>20</v>
      </c>
      <c r="B32" s="31" t="s">
        <v>68</v>
      </c>
      <c r="C32" s="34" t="s">
        <v>44</v>
      </c>
      <c r="D32" s="49">
        <v>3</v>
      </c>
      <c r="E32" s="51">
        <v>708.48</v>
      </c>
      <c r="F32" s="58"/>
      <c r="G32" s="35" t="str">
        <f t="shared" si="1"/>
        <v/>
      </c>
      <c r="H32" s="41"/>
      <c r="K32" s="7"/>
    </row>
    <row r="33" spans="1:11" s="8" customFormat="1" ht="11.25" x14ac:dyDescent="0.2">
      <c r="A33" s="33">
        <v>21</v>
      </c>
      <c r="B33" s="31" t="s">
        <v>69</v>
      </c>
      <c r="C33" s="34" t="s">
        <v>44</v>
      </c>
      <c r="D33" s="49">
        <v>4</v>
      </c>
      <c r="E33" s="51">
        <v>54</v>
      </c>
      <c r="F33" s="58"/>
      <c r="G33" s="35" t="str">
        <f t="shared" si="1"/>
        <v/>
      </c>
      <c r="H33" s="41"/>
      <c r="K33" s="7"/>
    </row>
    <row r="34" spans="1:11" s="8" customFormat="1" ht="22.5" x14ac:dyDescent="0.2">
      <c r="A34" s="33">
        <v>22</v>
      </c>
      <c r="B34" s="31" t="s">
        <v>70</v>
      </c>
      <c r="C34" s="34" t="s">
        <v>44</v>
      </c>
      <c r="D34" s="49">
        <v>10</v>
      </c>
      <c r="E34" s="51">
        <v>82.54</v>
      </c>
      <c r="F34" s="58"/>
      <c r="G34" s="35" t="str">
        <f t="shared" si="1"/>
        <v/>
      </c>
      <c r="H34" s="41"/>
      <c r="K34" s="7"/>
    </row>
    <row r="35" spans="1:11" s="8" customFormat="1" ht="22.5" x14ac:dyDescent="0.2">
      <c r="A35" s="33">
        <v>23</v>
      </c>
      <c r="B35" s="31" t="s">
        <v>71</v>
      </c>
      <c r="C35" s="34" t="s">
        <v>44</v>
      </c>
      <c r="D35" s="49">
        <v>10</v>
      </c>
      <c r="E35" s="51">
        <v>88.25</v>
      </c>
      <c r="F35" s="58"/>
      <c r="G35" s="35" t="str">
        <f t="shared" si="1"/>
        <v/>
      </c>
      <c r="H35" s="41"/>
      <c r="K35" s="7"/>
    </row>
    <row r="36" spans="1:11" s="8" customFormat="1" ht="22.5" x14ac:dyDescent="0.2">
      <c r="A36" s="33">
        <v>24</v>
      </c>
      <c r="B36" s="31" t="s">
        <v>72</v>
      </c>
      <c r="C36" s="34" t="s">
        <v>44</v>
      </c>
      <c r="D36" s="49">
        <v>10</v>
      </c>
      <c r="E36" s="51">
        <v>82.73</v>
      </c>
      <c r="F36" s="58"/>
      <c r="G36" s="35" t="str">
        <f t="shared" si="1"/>
        <v/>
      </c>
      <c r="H36" s="41"/>
      <c r="K36" s="7"/>
    </row>
    <row r="37" spans="1:11" s="8" customFormat="1" ht="45" x14ac:dyDescent="0.2">
      <c r="A37" s="33">
        <v>25</v>
      </c>
      <c r="B37" s="31" t="s">
        <v>73</v>
      </c>
      <c r="C37" s="34" t="s">
        <v>44</v>
      </c>
      <c r="D37" s="49">
        <v>2</v>
      </c>
      <c r="E37" s="51">
        <v>245</v>
      </c>
      <c r="F37" s="58"/>
      <c r="G37" s="35" t="str">
        <f t="shared" si="1"/>
        <v/>
      </c>
      <c r="H37" s="41"/>
      <c r="K37" s="7"/>
    </row>
    <row r="38" spans="1:11" s="8" customFormat="1" ht="22.5" x14ac:dyDescent="0.2">
      <c r="A38" s="33">
        <v>26</v>
      </c>
      <c r="B38" s="31" t="s">
        <v>74</v>
      </c>
      <c r="C38" s="34" t="s">
        <v>44</v>
      </c>
      <c r="D38" s="49">
        <v>10</v>
      </c>
      <c r="E38" s="51">
        <v>62.76</v>
      </c>
      <c r="F38" s="58"/>
      <c r="G38" s="35" t="str">
        <f t="shared" si="1"/>
        <v/>
      </c>
      <c r="H38" s="41"/>
      <c r="K38" s="7"/>
    </row>
    <row r="39" spans="1:11" s="8" customFormat="1" ht="22.5" x14ac:dyDescent="0.2">
      <c r="A39" s="33">
        <v>27</v>
      </c>
      <c r="B39" s="31" t="s">
        <v>75</v>
      </c>
      <c r="C39" s="34" t="s">
        <v>44</v>
      </c>
      <c r="D39" s="49">
        <v>10</v>
      </c>
      <c r="E39" s="51">
        <v>28.72</v>
      </c>
      <c r="F39" s="58"/>
      <c r="G39" s="35" t="str">
        <f t="shared" si="1"/>
        <v/>
      </c>
      <c r="H39" s="41"/>
      <c r="K39" s="7"/>
    </row>
    <row r="40" spans="1:11" s="8" customFormat="1" ht="11.25" x14ac:dyDescent="0.2">
      <c r="A40" s="33">
        <v>28</v>
      </c>
      <c r="B40" s="31" t="s">
        <v>76</v>
      </c>
      <c r="C40" s="34" t="s">
        <v>44</v>
      </c>
      <c r="D40" s="49">
        <v>10</v>
      </c>
      <c r="E40" s="51">
        <v>40.57</v>
      </c>
      <c r="F40" s="58"/>
      <c r="G40" s="35" t="str">
        <f t="shared" si="1"/>
        <v/>
      </c>
      <c r="H40" s="41"/>
      <c r="K40" s="7"/>
    </row>
    <row r="41" spans="1:11" s="8" customFormat="1" ht="11.25" x14ac:dyDescent="0.2">
      <c r="A41" s="33">
        <v>29</v>
      </c>
      <c r="B41" s="31" t="s">
        <v>77</v>
      </c>
      <c r="C41" s="34" t="s">
        <v>44</v>
      </c>
      <c r="D41" s="49">
        <v>2</v>
      </c>
      <c r="E41" s="51">
        <v>77.900000000000006</v>
      </c>
      <c r="F41" s="58"/>
      <c r="G41" s="35" t="str">
        <f t="shared" si="1"/>
        <v/>
      </c>
      <c r="H41" s="41"/>
      <c r="K41" s="7"/>
    </row>
    <row r="42" spans="1:11" s="8" customFormat="1" ht="11.25" x14ac:dyDescent="0.2">
      <c r="A42" s="33">
        <v>30</v>
      </c>
      <c r="B42" s="31" t="s">
        <v>78</v>
      </c>
      <c r="C42" s="34" t="s">
        <v>44</v>
      </c>
      <c r="D42" s="49">
        <v>2</v>
      </c>
      <c r="E42" s="51">
        <v>185.11</v>
      </c>
      <c r="F42" s="58"/>
      <c r="G42" s="35" t="str">
        <f t="shared" si="1"/>
        <v/>
      </c>
      <c r="H42" s="41"/>
      <c r="K42" s="7"/>
    </row>
    <row r="43" spans="1:11" s="8" customFormat="1" ht="11.25" x14ac:dyDescent="0.2">
      <c r="A43" s="33">
        <v>31</v>
      </c>
      <c r="B43" s="31" t="s">
        <v>79</v>
      </c>
      <c r="C43" s="34" t="s">
        <v>44</v>
      </c>
      <c r="D43" s="49">
        <v>1</v>
      </c>
      <c r="E43" s="51">
        <v>261.5</v>
      </c>
      <c r="F43" s="58"/>
      <c r="G43" s="35" t="str">
        <f t="shared" si="1"/>
        <v/>
      </c>
      <c r="H43" s="41"/>
      <c r="K43" s="7"/>
    </row>
    <row r="44" spans="1:11" s="8" customFormat="1" ht="11.25" x14ac:dyDescent="0.2">
      <c r="A44" s="33">
        <v>32</v>
      </c>
      <c r="B44" s="31" t="s">
        <v>80</v>
      </c>
      <c r="C44" s="34" t="s">
        <v>44</v>
      </c>
      <c r="D44" s="49">
        <v>1</v>
      </c>
      <c r="E44" s="51">
        <v>400</v>
      </c>
      <c r="F44" s="58"/>
      <c r="G44" s="35" t="str">
        <f t="shared" si="1"/>
        <v/>
      </c>
      <c r="H44" s="41"/>
      <c r="K44" s="7"/>
    </row>
    <row r="45" spans="1:11" s="8" customFormat="1" ht="11.25" x14ac:dyDescent="0.2">
      <c r="A45" s="33">
        <v>33</v>
      </c>
      <c r="B45" s="31" t="s">
        <v>81</v>
      </c>
      <c r="C45" s="34" t="s">
        <v>44</v>
      </c>
      <c r="D45" s="49">
        <v>2</v>
      </c>
      <c r="E45" s="51">
        <v>145.41999999999999</v>
      </c>
      <c r="F45" s="58"/>
      <c r="G45" s="35" t="str">
        <f t="shared" si="1"/>
        <v/>
      </c>
      <c r="H45" s="41"/>
      <c r="K45" s="7"/>
    </row>
    <row r="46" spans="1:11" s="8" customFormat="1" ht="11.25" x14ac:dyDescent="0.2">
      <c r="A46" s="33">
        <v>34</v>
      </c>
      <c r="B46" s="31" t="s">
        <v>82</v>
      </c>
      <c r="C46" s="34" t="s">
        <v>44</v>
      </c>
      <c r="D46" s="49">
        <v>2</v>
      </c>
      <c r="E46" s="51">
        <v>287.33</v>
      </c>
      <c r="F46" s="58"/>
      <c r="G46" s="35" t="str">
        <f t="shared" si="1"/>
        <v/>
      </c>
      <c r="H46" s="41"/>
      <c r="K46" s="7"/>
    </row>
    <row r="47" spans="1:11" s="8" customFormat="1" ht="11.25" x14ac:dyDescent="0.2">
      <c r="A47" s="33">
        <v>35</v>
      </c>
      <c r="B47" s="31" t="s">
        <v>83</v>
      </c>
      <c r="C47" s="34" t="s">
        <v>44</v>
      </c>
      <c r="D47" s="49">
        <v>2</v>
      </c>
      <c r="E47" s="51">
        <v>201.95</v>
      </c>
      <c r="F47" s="58"/>
      <c r="G47" s="35" t="str">
        <f t="shared" si="1"/>
        <v/>
      </c>
      <c r="H47" s="41"/>
      <c r="K47" s="7"/>
    </row>
    <row r="48" spans="1:11" s="8" customFormat="1" ht="90" x14ac:dyDescent="0.2">
      <c r="A48" s="33">
        <v>36</v>
      </c>
      <c r="B48" s="31" t="s">
        <v>84</v>
      </c>
      <c r="C48" s="34" t="s">
        <v>44</v>
      </c>
      <c r="D48" s="49">
        <v>1</v>
      </c>
      <c r="E48" s="51">
        <v>2317.25</v>
      </c>
      <c r="F48" s="58"/>
      <c r="G48" s="35" t="str">
        <f t="shared" si="1"/>
        <v/>
      </c>
      <c r="H48" s="41"/>
      <c r="K48" s="7"/>
    </row>
    <row r="49" spans="1:11" s="8" customFormat="1" ht="135" x14ac:dyDescent="0.2">
      <c r="A49" s="33">
        <v>37</v>
      </c>
      <c r="B49" s="31" t="s">
        <v>85</v>
      </c>
      <c r="C49" s="34" t="s">
        <v>44</v>
      </c>
      <c r="D49" s="49">
        <v>1</v>
      </c>
      <c r="E49" s="51">
        <v>2423.16</v>
      </c>
      <c r="F49" s="58"/>
      <c r="G49" s="35" t="str">
        <f t="shared" si="1"/>
        <v/>
      </c>
      <c r="H49" s="41"/>
      <c r="K49" s="7"/>
    </row>
    <row r="50" spans="1:11" s="8" customFormat="1" ht="56.25" x14ac:dyDescent="0.2">
      <c r="A50" s="33">
        <v>38</v>
      </c>
      <c r="B50" s="31" t="s">
        <v>86</v>
      </c>
      <c r="C50" s="34" t="s">
        <v>44</v>
      </c>
      <c r="D50" s="49">
        <v>100</v>
      </c>
      <c r="E50" s="51">
        <v>28.5</v>
      </c>
      <c r="F50" s="58"/>
      <c r="G50" s="35" t="str">
        <f t="shared" si="1"/>
        <v/>
      </c>
      <c r="H50" s="41"/>
      <c r="K50" s="7"/>
    </row>
    <row r="51" spans="1:11" s="8" customFormat="1" ht="78.75" x14ac:dyDescent="0.2">
      <c r="A51" s="33">
        <v>39</v>
      </c>
      <c r="B51" s="31" t="s">
        <v>87</v>
      </c>
      <c r="C51" s="34" t="s">
        <v>44</v>
      </c>
      <c r="D51" s="49">
        <v>2</v>
      </c>
      <c r="E51" s="51">
        <v>150.46</v>
      </c>
      <c r="F51" s="58"/>
      <c r="G51" s="35" t="str">
        <f t="shared" si="1"/>
        <v/>
      </c>
      <c r="H51" s="41"/>
      <c r="K51" s="7"/>
    </row>
    <row r="52" spans="1:11" s="8" customFormat="1" ht="101.25" x14ac:dyDescent="0.2">
      <c r="A52" s="33">
        <v>40</v>
      </c>
      <c r="B52" s="31" t="s">
        <v>88</v>
      </c>
      <c r="C52" s="34" t="s">
        <v>44</v>
      </c>
      <c r="D52" s="49">
        <v>1</v>
      </c>
      <c r="E52" s="51">
        <v>245.98</v>
      </c>
      <c r="F52" s="58"/>
      <c r="G52" s="35" t="str">
        <f t="shared" si="1"/>
        <v/>
      </c>
      <c r="H52" s="41"/>
      <c r="K52" s="7"/>
    </row>
    <row r="53" spans="1:11" s="8" customFormat="1" ht="22.5" x14ac:dyDescent="0.2">
      <c r="A53" s="33">
        <v>41</v>
      </c>
      <c r="B53" s="31" t="s">
        <v>89</v>
      </c>
      <c r="C53" s="34" t="s">
        <v>44</v>
      </c>
      <c r="D53" s="49">
        <v>1</v>
      </c>
      <c r="E53" s="51">
        <v>486</v>
      </c>
      <c r="F53" s="58"/>
      <c r="G53" s="35" t="str">
        <f t="shared" si="1"/>
        <v/>
      </c>
      <c r="H53" s="41"/>
      <c r="K53" s="7"/>
    </row>
    <row r="54" spans="1:11" s="27" customFormat="1" ht="9" x14ac:dyDescent="0.2">
      <c r="A54" s="37"/>
      <c r="E54" s="47"/>
      <c r="F54" s="68" t="s">
        <v>27</v>
      </c>
      <c r="G54" s="69"/>
      <c r="H54" s="42"/>
    </row>
    <row r="55" spans="1:11" ht="14.25" customHeight="1" x14ac:dyDescent="0.2">
      <c r="F55" s="70" t="str">
        <f>IF(SUM(G13:G53)=0,"",SUM(G13:G53))</f>
        <v/>
      </c>
      <c r="G55" s="71"/>
      <c r="H55" s="43"/>
    </row>
    <row r="56" spans="1:11" s="38" customFormat="1" ht="22.5" customHeight="1" x14ac:dyDescent="0.2">
      <c r="A56" s="61" t="str">
        <f>" - "&amp;Dados!B23</f>
        <v xml:space="preserve"> - A execução do objeto da presente licitação será realizada junto a Secretaria obedecendo, na íntegra, ao detalhamento do termo de referência (ANEXO II).</v>
      </c>
      <c r="B56" s="61"/>
      <c r="C56" s="61"/>
      <c r="D56" s="61"/>
      <c r="E56" s="61"/>
      <c r="F56" s="61"/>
      <c r="G56" s="61"/>
      <c r="H56" s="44"/>
    </row>
    <row r="57" spans="1:11" s="38" customFormat="1" ht="30.75" customHeight="1" x14ac:dyDescent="0.2">
      <c r="A57" s="61" t="str">
        <f>" - "&amp;Dados!B24</f>
        <v xml:space="preserve"> - O não cumprimento do disposto no presente termo acarretará a anulação do empenho bem como a aplicação das penalidades previstas no edital e a convocação do fornecedor subsequente considerando a ordem de classificação do certame.</v>
      </c>
      <c r="B57" s="61"/>
      <c r="C57" s="61"/>
      <c r="D57" s="61"/>
      <c r="E57" s="61"/>
      <c r="F57" s="61"/>
      <c r="G57" s="61"/>
      <c r="H57" s="44"/>
    </row>
    <row r="58" spans="1:11" s="38" customFormat="1" ht="9" x14ac:dyDescent="0.2">
      <c r="A58" s="61" t="str">
        <f>" - "&amp;Dados!B25</f>
        <v xml:space="preserve"> - O pagamento do objeto de que trata o PREGÃO ELETRÔNICO 080/2023, será efetuado pela Tesouraria da Prefeitura Municipal de Sumidouro.</v>
      </c>
      <c r="B58" s="61"/>
      <c r="C58" s="61"/>
      <c r="D58" s="61"/>
      <c r="E58" s="61"/>
      <c r="F58" s="61"/>
      <c r="G58" s="61"/>
      <c r="H58" s="44"/>
    </row>
    <row r="59" spans="1:11" s="27" customFormat="1" ht="9" x14ac:dyDescent="0.2">
      <c r="A59" s="61" t="str">
        <f>" - "&amp;Dados!B26</f>
        <v xml:space="preserve"> - Proposta válida por 60 (sessenta) dias</v>
      </c>
      <c r="B59" s="61"/>
      <c r="C59" s="61"/>
      <c r="D59" s="61"/>
      <c r="E59" s="61"/>
      <c r="F59" s="61"/>
      <c r="G59" s="61"/>
      <c r="H59" s="42"/>
    </row>
    <row r="60" spans="1:11" ht="21" customHeight="1" x14ac:dyDescent="0.2">
      <c r="A60" s="61" t="str">
        <f>" - "&amp;Dados!B28</f>
        <v xml:space="preserve"> - A Licitante poderá apresentar prospecto, ficha técnica ou outros documentos com informações que permitam a melhor identificação e qualificação do(s) item(ns) licitado(s);</v>
      </c>
      <c r="B60" s="61"/>
      <c r="C60" s="61"/>
      <c r="D60" s="61"/>
      <c r="E60" s="61"/>
      <c r="F60" s="61"/>
      <c r="G60" s="61"/>
      <c r="H60" s="45"/>
    </row>
    <row r="61" spans="1:11" ht="21.75" customHeight="1" x14ac:dyDescent="0.2">
      <c r="A61" s="61" t="str">
        <f>" - "&amp;Dados!B29</f>
        <v xml:space="preserve"> - A proposta de preços ajustada ao lance final deverá conter o valor numérico dos preços unitários e totais, não podendo exceder o valor do lance final;</v>
      </c>
      <c r="B61" s="61"/>
      <c r="C61" s="61"/>
      <c r="D61" s="61"/>
      <c r="E61" s="61"/>
      <c r="F61" s="61"/>
      <c r="G61" s="61"/>
      <c r="H61" s="45"/>
    </row>
    <row r="62" spans="1:11" ht="21.75" customHeight="1" x14ac:dyDescent="0.2">
      <c r="A62" s="61" t="str">
        <f>" - "&amp;Dados!B30</f>
        <v xml:space="preserve"> - Quando da atualização da proposta de preço, o licitante deverá atualizar observando os valores unitários e globais os quais deverão ser menores ou iguais aos valores máximos/referência expressos no Anexo II - termo de referência;</v>
      </c>
      <c r="B62" s="61"/>
      <c r="C62" s="61"/>
      <c r="D62" s="61"/>
      <c r="E62" s="61"/>
      <c r="F62" s="61"/>
      <c r="G62" s="61"/>
      <c r="H62" s="45"/>
    </row>
    <row r="63" spans="1:11" ht="21.75" customHeight="1" x14ac:dyDescent="0.2">
      <c r="A63" s="61" t="str">
        <f>" - "&amp;Dados!B31</f>
        <v xml:space="preserve"> - O preço proposto deve compreender todas as despesas concernentes ao fornecimento do (s) material (is), bem como Impostos, Tributos, Frete, Contratação de Pessoal, entre outros, que deverão correr totalmente por conta da Empresa vencedora;</v>
      </c>
      <c r="B63" s="61"/>
      <c r="C63" s="61"/>
      <c r="D63" s="61"/>
      <c r="E63" s="61"/>
      <c r="F63" s="61"/>
      <c r="G63" s="61"/>
      <c r="H63" s="45"/>
    </row>
    <row r="64" spans="1:11" ht="21.75" customHeight="1" x14ac:dyDescent="0.2">
      <c r="A64" s="61" t="str">
        <f>" - "&amp;Dados!B32</f>
        <v xml:space="preserve"> - Declaramos para todos os efeitos legais que, ao apresentar esta proposta, com os preços e prazos acima indicados, estamos de pleno acordo com as condições gerais e especiais estabelecidas para esta licitação, as quais nos submetemos incondicional e integralmente;</v>
      </c>
      <c r="B64" s="61"/>
      <c r="C64" s="61"/>
      <c r="D64" s="61"/>
      <c r="E64" s="61"/>
      <c r="F64" s="61"/>
      <c r="G64" s="61"/>
      <c r="H64" s="45"/>
    </row>
    <row r="65" spans="1:8" ht="21.75" customHeight="1" x14ac:dyDescent="0.2">
      <c r="A65" s="61" t="str">
        <f>" - "&amp;Dados!B33</f>
        <v xml:space="preserve"> - Declaramos que até a presente data inexistem fatos impeditivos a participação desta empresa ao presente certame licitatório, ciente da obrigatoriedade de declarar ocorrências posteriores;</v>
      </c>
      <c r="B65" s="61"/>
      <c r="C65" s="61"/>
      <c r="D65" s="61"/>
      <c r="E65" s="61"/>
      <c r="F65" s="61"/>
      <c r="G65" s="61"/>
      <c r="H65" s="45"/>
    </row>
    <row r="66" spans="1:8" ht="30" customHeight="1" x14ac:dyDescent="0.2">
      <c r="A66" s="61" t="str">
        <f>" - "&amp;Dados!B34</f>
        <v xml:space="preserve"> - Declaramos que não possuímos em nosso quadro funcional servidor público ou dirigente de órgão ou entidade contratante ou responsável pela licitação, conforme art.9 da lei 8.666/93, e não possuímos em nosso quadro societário servidor público da ativa, ou empregado de empresa pública ou de sociedade de economia mista;</v>
      </c>
      <c r="B66" s="61"/>
      <c r="C66" s="61"/>
      <c r="D66" s="61"/>
      <c r="E66" s="61"/>
      <c r="F66" s="61"/>
      <c r="G66" s="61"/>
    </row>
    <row r="67" spans="1:8" ht="25.5" customHeight="1" x14ac:dyDescent="0.2">
      <c r="A67" s="61" t="str">
        <f>" - "&amp;Dados!B35</f>
        <v xml:space="preserve"> - Declaramos, ainda, sob as penas da lei, que não estamos cumprindo pena de inidoneidade para licitar e contratar com a Administração Pública, em qualquer de suas esferas Federal, Estadual e Municipal, inclusive no Distrito Federal, conforme art. 97 da Lei nº. 8.666/93.</v>
      </c>
      <c r="B67" s="61"/>
      <c r="C67" s="61"/>
      <c r="D67" s="61"/>
      <c r="E67" s="61"/>
      <c r="F67" s="61"/>
      <c r="G67" s="61"/>
    </row>
  </sheetData>
  <sheetProtection algorithmName="SHA-512" hashValue="crMwbbG1bZ4nF5NWhBaMB5jZUDeWO8qxCdUmyBsiCc/2Jt29R1o4S9dxT4UhqQpsUWdm4r72wfa5sRM7l63pWQ==" saltValue="sRBOBTc3PvPArXPhUV2W8Q==" spinCount="100000" sheet="1" objects="1" scenarios="1"/>
  <autoFilter ref="A11:G67" xr:uid="{00000000-0009-0000-0000-000000000000}"/>
  <mergeCells count="23">
    <mergeCell ref="A56:G56"/>
    <mergeCell ref="A57:G57"/>
    <mergeCell ref="A58:G58"/>
    <mergeCell ref="B8:G8"/>
    <mergeCell ref="A59:G59"/>
    <mergeCell ref="B9:G9"/>
    <mergeCell ref="F54:G54"/>
    <mergeCell ref="F55:G55"/>
    <mergeCell ref="D10:G10"/>
    <mergeCell ref="C6:D6"/>
    <mergeCell ref="E6:F6"/>
    <mergeCell ref="A2:G2"/>
    <mergeCell ref="A3:G3"/>
    <mergeCell ref="A4:G4"/>
    <mergeCell ref="A5:G5"/>
    <mergeCell ref="A66:G66"/>
    <mergeCell ref="A67:G67"/>
    <mergeCell ref="A60:G60"/>
    <mergeCell ref="A61:G61"/>
    <mergeCell ref="A62:G62"/>
    <mergeCell ref="A63:G63"/>
    <mergeCell ref="A64:G64"/>
    <mergeCell ref="A65:G65"/>
  </mergeCells>
  <phoneticPr fontId="0" type="noConversion"/>
  <conditionalFormatting sqref="B10">
    <cfRule type="cellIs" dxfId="11" priority="8" stopIfTrue="1" operator="equal">
      <formula>$G$1</formula>
    </cfRule>
  </conditionalFormatting>
  <conditionalFormatting sqref="B13:B53">
    <cfRule type="expression" dxfId="10" priority="10" stopIfTrue="1">
      <formula>IF(#REF!=1,IF(#REF!=0,1,0),0)</formula>
    </cfRule>
  </conditionalFormatting>
  <conditionalFormatting sqref="B8:G9">
    <cfRule type="cellIs" dxfId="9" priority="9" stopIfTrue="1" operator="equal">
      <formula>$J$1</formula>
    </cfRule>
  </conditionalFormatting>
  <conditionalFormatting sqref="D13:D53">
    <cfRule type="expression" priority="12" stopIfTrue="1">
      <formula>$A13</formula>
    </cfRule>
  </conditionalFormatting>
  <conditionalFormatting sqref="D10:G10">
    <cfRule type="cellIs" dxfId="8" priority="24" stopIfTrue="1" operator="equal">
      <formula>$E$1</formula>
    </cfRule>
  </conditionalFormatting>
  <conditionalFormatting sqref="F13:F53">
    <cfRule type="cellIs" dxfId="7" priority="11" stopIfTrue="1" operator="equal">
      <formula>""</formula>
    </cfRule>
  </conditionalFormatting>
  <conditionalFormatting sqref="F54">
    <cfRule type="expression" dxfId="6" priority="1" stopIfTrue="1">
      <formula>IF($J54="Empate",IF(H54=1,TRUE(),FALSE()),FALSE())</formula>
    </cfRule>
    <cfRule type="expression" dxfId="5" priority="2" stopIfTrue="1">
      <formula>IF(H54="&gt;",FALSE(),IF(H54&gt;0,TRUE(),FALSE()))</formula>
    </cfRule>
    <cfRule type="expression" dxfId="4" priority="3" stopIfTrue="1">
      <formula>IF(H54="&gt;",TRUE(),FALSE())</formula>
    </cfRule>
  </conditionalFormatting>
  <conditionalFormatting sqref="F55">
    <cfRule type="expression" dxfId="3" priority="4" stopIfTrue="1">
      <formula>IF($J54="OK",IF(H54=1,TRUE(),FALSE()),FALSE())</formula>
    </cfRule>
    <cfRule type="expression" dxfId="2" priority="5" stopIfTrue="1">
      <formula>IF($J54="Empate",IF(H54=1,TRUE(),FALSE()),FALSE())</formula>
    </cfRule>
    <cfRule type="expression" dxfId="1" priority="6" stopIfTrue="1">
      <formula>IF($J54="Empate",IF(H54=2,TRUE(),FALSE()),FALSE())</formula>
    </cfRule>
  </conditionalFormatting>
  <conditionalFormatting sqref="G13:G53">
    <cfRule type="expression" dxfId="0" priority="25" stopIfTrue="1">
      <formula>IF(ISTEXT(F13),FALSE(),IF(F13&gt;E13,TRUE(),FALSE()))</formula>
    </cfRule>
  </conditionalFormatting>
  <printOptions horizontalCentered="1"/>
  <pageMargins left="0.51181102362204722" right="0.31496062992125984" top="0.39370078740157483" bottom="1.0236220472440944" header="0.51181102362204722" footer="0.55118110236220474"/>
  <pageSetup paperSize="9" scale="93" fitToHeight="20" orientation="portrait" r:id="rId1"/>
  <headerFooter alignWithMargins="0">
    <oddHeader>&amp;R&amp;"Arial,Negrito"&amp;6Página &amp;P de &amp;N.</oddHeader>
    <oddFooter>&amp;C
____________________________________
Assinatura e Carimbo</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Plan2"/>
  <dimension ref="A1:IV35"/>
  <sheetViews>
    <sheetView workbookViewId="0">
      <selection activeCell="B4" sqref="B4"/>
    </sheetView>
  </sheetViews>
  <sheetFormatPr defaultRowHeight="12.75" x14ac:dyDescent="0.2"/>
  <cols>
    <col min="1" max="1" width="15" customWidth="1"/>
    <col min="2" max="2" width="51.85546875" customWidth="1"/>
    <col min="3" max="5" width="31.140625" customWidth="1"/>
    <col min="6" max="8" width="14" customWidth="1"/>
    <col min="9" max="9" width="19.28515625" customWidth="1"/>
    <col min="10" max="13" width="14.5703125" customWidth="1"/>
    <col min="14" max="15" width="9.28515625" customWidth="1"/>
  </cols>
  <sheetData>
    <row r="1" spans="1:7" x14ac:dyDescent="0.2">
      <c r="A1" s="16" t="s">
        <v>9</v>
      </c>
      <c r="B1" s="59" t="s">
        <v>91</v>
      </c>
      <c r="E1" s="4"/>
      <c r="F1" s="4"/>
      <c r="G1" s="4"/>
    </row>
    <row r="2" spans="1:7" x14ac:dyDescent="0.2">
      <c r="A2" s="16" t="s">
        <v>10</v>
      </c>
      <c r="B2" s="59" t="s">
        <v>92</v>
      </c>
      <c r="E2" s="4"/>
      <c r="F2" s="4"/>
      <c r="G2" s="4"/>
    </row>
    <row r="3" spans="1:7" x14ac:dyDescent="0.2">
      <c r="A3" s="16" t="s">
        <v>11</v>
      </c>
      <c r="B3" s="59" t="s">
        <v>93</v>
      </c>
      <c r="C3" s="5"/>
      <c r="E3" s="55"/>
      <c r="F3" s="4"/>
      <c r="G3" s="4"/>
    </row>
    <row r="4" spans="1:7" x14ac:dyDescent="0.2">
      <c r="A4" s="16" t="s">
        <v>12</v>
      </c>
      <c r="B4" s="59" t="s">
        <v>99</v>
      </c>
      <c r="C4" s="5"/>
      <c r="E4" s="55"/>
      <c r="F4" s="4"/>
      <c r="G4" s="4"/>
    </row>
    <row r="5" spans="1:7" x14ac:dyDescent="0.2">
      <c r="A5" s="16" t="s">
        <v>13</v>
      </c>
      <c r="B5" s="5" t="s">
        <v>45</v>
      </c>
      <c r="C5" s="5"/>
      <c r="E5" s="55"/>
      <c r="F5" s="4"/>
      <c r="G5" s="4"/>
    </row>
    <row r="6" spans="1:7" x14ac:dyDescent="0.2">
      <c r="A6" s="16" t="s">
        <v>31</v>
      </c>
      <c r="B6" s="12" t="s">
        <v>46</v>
      </c>
      <c r="C6" s="5"/>
      <c r="E6" s="55"/>
      <c r="F6" s="4"/>
      <c r="G6" s="4"/>
    </row>
    <row r="7" spans="1:7" x14ac:dyDescent="0.2">
      <c r="A7" s="16" t="s">
        <v>14</v>
      </c>
      <c r="B7" s="5" t="s">
        <v>30</v>
      </c>
      <c r="C7" s="5"/>
      <c r="E7" s="55"/>
      <c r="F7" s="4"/>
      <c r="G7" s="4"/>
    </row>
    <row r="8" spans="1:7" x14ac:dyDescent="0.2">
      <c r="A8" s="25" t="s">
        <v>23</v>
      </c>
      <c r="B8" s="48">
        <v>47464.510000000009</v>
      </c>
      <c r="C8" s="5"/>
      <c r="E8" s="55"/>
      <c r="F8" s="4"/>
      <c r="G8" s="4"/>
    </row>
    <row r="9" spans="1:7" x14ac:dyDescent="0.2">
      <c r="A9" s="17" t="s">
        <v>0</v>
      </c>
      <c r="E9" s="4"/>
      <c r="F9" s="4"/>
      <c r="G9" s="4"/>
    </row>
    <row r="10" spans="1:7" x14ac:dyDescent="0.2">
      <c r="A10" s="18" t="s">
        <v>2</v>
      </c>
      <c r="E10" s="4"/>
      <c r="F10" s="4"/>
      <c r="G10" s="4"/>
    </row>
    <row r="11" spans="1:7" x14ac:dyDescent="0.2">
      <c r="A11" s="19" t="s">
        <v>8</v>
      </c>
      <c r="E11" s="4"/>
      <c r="F11" s="4"/>
      <c r="G11" s="4"/>
    </row>
    <row r="12" spans="1:7" x14ac:dyDescent="0.2">
      <c r="A12" s="18" t="s">
        <v>20</v>
      </c>
      <c r="E12" s="4"/>
      <c r="F12" s="4"/>
      <c r="G12" s="4"/>
    </row>
    <row r="13" spans="1:7" x14ac:dyDescent="0.2">
      <c r="A13" s="18" t="s">
        <v>24</v>
      </c>
      <c r="E13" s="4"/>
      <c r="F13" s="4"/>
      <c r="G13" s="4"/>
    </row>
    <row r="14" spans="1:7" x14ac:dyDescent="0.2">
      <c r="A14" s="57" t="s">
        <v>33</v>
      </c>
      <c r="E14" s="4"/>
      <c r="F14" s="4"/>
      <c r="G14" s="4"/>
    </row>
    <row r="15" spans="1:7" x14ac:dyDescent="0.2">
      <c r="A15" s="57" t="s">
        <v>34</v>
      </c>
      <c r="E15" s="4"/>
      <c r="F15" s="4"/>
      <c r="G15" s="4"/>
    </row>
    <row r="16" spans="1:7" x14ac:dyDescent="0.2">
      <c r="A16" s="57" t="s">
        <v>35</v>
      </c>
      <c r="B16" s="24"/>
      <c r="E16" s="24"/>
      <c r="F16" s="4"/>
      <c r="G16" s="4"/>
    </row>
    <row r="17" spans="1:256" s="23" customFormat="1" x14ac:dyDescent="0.2">
      <c r="A17" s="22" t="s">
        <v>21</v>
      </c>
      <c r="B17" s="24" t="s">
        <v>97</v>
      </c>
      <c r="C17" s="24" t="s">
        <v>98</v>
      </c>
      <c r="D17" s="24"/>
      <c r="E17" s="56"/>
      <c r="F17" s="24"/>
      <c r="G17" s="24"/>
      <c r="H17" s="24"/>
      <c r="I17" s="24"/>
      <c r="J17" s="24"/>
      <c r="K17" s="24"/>
      <c r="L17" s="24"/>
      <c r="M17" s="24"/>
    </row>
    <row r="18" spans="1:256" s="23" customFormat="1" x14ac:dyDescent="0.2">
      <c r="A18" s="22" t="s">
        <v>22</v>
      </c>
      <c r="B18" s="56"/>
      <c r="C18" s="12"/>
      <c r="D18" s="12"/>
      <c r="E18" s="12"/>
      <c r="F18" s="12"/>
      <c r="G18" s="12"/>
      <c r="H18" s="24"/>
      <c r="I18" s="24"/>
      <c r="J18" s="24"/>
      <c r="K18" s="24"/>
      <c r="L18" s="24"/>
      <c r="M18" s="24"/>
      <c r="IV18" s="24"/>
    </row>
    <row r="19" spans="1:256" x14ac:dyDescent="0.2">
      <c r="B19" s="24"/>
      <c r="E19" s="4"/>
      <c r="F19" s="24"/>
      <c r="G19" s="24"/>
    </row>
    <row r="20" spans="1:256" x14ac:dyDescent="0.2">
      <c r="B20" s="24"/>
      <c r="E20" s="53"/>
      <c r="F20" s="24"/>
      <c r="G20" s="24"/>
    </row>
    <row r="21" spans="1:256" x14ac:dyDescent="0.2">
      <c r="E21" s="53"/>
      <c r="F21" s="53"/>
      <c r="G21" s="53"/>
    </row>
    <row r="22" spans="1:256" x14ac:dyDescent="0.2">
      <c r="E22" s="53"/>
      <c r="F22" s="53"/>
      <c r="G22" s="53"/>
    </row>
    <row r="23" spans="1:256" ht="38.25" x14ac:dyDescent="0.2">
      <c r="A23" s="20" t="s">
        <v>15</v>
      </c>
      <c r="B23" s="21" t="s">
        <v>94</v>
      </c>
      <c r="E23" s="4"/>
      <c r="F23" s="4"/>
      <c r="G23" s="53"/>
    </row>
    <row r="24" spans="1:256" ht="63.75" x14ac:dyDescent="0.2">
      <c r="A24" s="20" t="s">
        <v>16</v>
      </c>
      <c r="B24" s="21" t="s">
        <v>95</v>
      </c>
      <c r="E24" s="4"/>
      <c r="F24" s="4"/>
      <c r="G24" s="53"/>
    </row>
    <row r="25" spans="1:256" ht="38.25" x14ac:dyDescent="0.2">
      <c r="A25" s="20" t="s">
        <v>17</v>
      </c>
      <c r="B25" s="60" t="s">
        <v>96</v>
      </c>
      <c r="C25" s="9"/>
      <c r="E25" s="4"/>
      <c r="F25" s="4"/>
      <c r="G25" s="53"/>
    </row>
    <row r="26" spans="1:256" ht="25.5" x14ac:dyDescent="0.2">
      <c r="A26" s="20" t="s">
        <v>18</v>
      </c>
      <c r="B26" s="21" t="s">
        <v>28</v>
      </c>
      <c r="E26" s="4"/>
      <c r="F26" s="4"/>
      <c r="G26" s="53"/>
    </row>
    <row r="27" spans="1:256" x14ac:dyDescent="0.2">
      <c r="A27" s="20" t="s">
        <v>32</v>
      </c>
      <c r="B27" s="54" t="s">
        <v>47</v>
      </c>
      <c r="G27" s="53"/>
    </row>
    <row r="28" spans="1:256" ht="38.25" x14ac:dyDescent="0.2">
      <c r="B28" s="21" t="s">
        <v>36</v>
      </c>
    </row>
    <row r="29" spans="1:256" ht="38.25" x14ac:dyDescent="0.2">
      <c r="B29" s="21" t="s">
        <v>37</v>
      </c>
    </row>
    <row r="30" spans="1:256" ht="63.75" x14ac:dyDescent="0.2">
      <c r="B30" s="21" t="s">
        <v>38</v>
      </c>
    </row>
    <row r="31" spans="1:256" ht="63.75" x14ac:dyDescent="0.2">
      <c r="B31" s="21" t="s">
        <v>39</v>
      </c>
    </row>
    <row r="32" spans="1:256" ht="63.75" x14ac:dyDescent="0.2">
      <c r="B32" s="21" t="s">
        <v>40</v>
      </c>
    </row>
    <row r="33" spans="2:2" ht="51" x14ac:dyDescent="0.2">
      <c r="B33" s="21" t="s">
        <v>41</v>
      </c>
    </row>
    <row r="34" spans="2:2" ht="76.5" x14ac:dyDescent="0.2">
      <c r="B34" s="21" t="s">
        <v>42</v>
      </c>
    </row>
    <row r="35" spans="2:2" ht="63.75" x14ac:dyDescent="0.2">
      <c r="B35" s="21" t="s">
        <v>43</v>
      </c>
    </row>
  </sheetData>
  <phoneticPr fontId="0" type="noConversion"/>
  <pageMargins left="0.78740157499999996" right="0.78740157499999996" top="0.984251969" bottom="0.984251969" header="0.49212598499999999" footer="0.49212598499999999"/>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2</vt:i4>
      </vt:variant>
      <vt:variant>
        <vt:lpstr>Intervalos Nomeados</vt:lpstr>
      </vt:variant>
      <vt:variant>
        <vt:i4>4</vt:i4>
      </vt:variant>
    </vt:vector>
  </HeadingPairs>
  <TitlesOfParts>
    <vt:vector size="6" baseType="lpstr">
      <vt:lpstr>Quadro de Preços</vt:lpstr>
      <vt:lpstr>Dados</vt:lpstr>
      <vt:lpstr>Dados!_GoBack</vt:lpstr>
      <vt:lpstr>Dados!_Hlk94602424</vt:lpstr>
      <vt:lpstr>Dados!_Hlk94602431</vt:lpstr>
      <vt:lpstr>'Quadro de Preços'!Titulos_de_impressao</vt:lpstr>
    </vt:vector>
  </TitlesOfParts>
  <Company>PMS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Licitacao</dc:creator>
  <dc:description>Versão: 2.0 - Incluída a planilha 'dados'.</dc:description>
  <cp:lastModifiedBy>PMS</cp:lastModifiedBy>
  <cp:lastPrinted>2023-04-04T14:26:55Z</cp:lastPrinted>
  <dcterms:created xsi:type="dcterms:W3CDTF">2006-04-18T17:38:46Z</dcterms:created>
  <dcterms:modified xsi:type="dcterms:W3CDTF">2023-06-30T12:06:56Z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Protegido por senha">
    <vt:bool>true</vt:bool>
  </property>
</Properties>
</file>