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26-22 - Contratação de Serviços de Limpeza, Asseio e Conservação Predial (Hospital Municipal) - SMS\"/>
    </mc:Choice>
  </mc:AlternateContent>
  <xr:revisionPtr revIDLastSave="0" documentId="13_ncr:1_{44567DF1-2592-4E65-A084-C8F95B51024B}"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0" i="1" l="1"/>
  <c r="D39" i="1" l="1"/>
  <c r="D38" i="1"/>
  <c r="D37" i="1"/>
  <c r="D36" i="1"/>
  <c r="D35" i="1"/>
  <c r="D34" i="1"/>
  <c r="D33" i="1"/>
  <c r="D32" i="1"/>
  <c r="D40" i="1" l="1"/>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<sst xmlns="http://schemas.openxmlformats.org/spreadsheetml/2006/main" count="84" uniqueCount="79">
  <si>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</si>
  <si>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</si>
  <si>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</si>
  <si>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</si>
  <si>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</si>
  <si>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</si>
  <si>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</si>
  <si>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</si>
  <si>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</si>
  <si>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</si>
  <si>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</si>
  <si>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</si>
  <si>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</si>
  <si>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</si>
  <si>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</si>
  <si>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</si>
  <si>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</si>
  <si>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</si>
  <si>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</si>
  <si>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</si>
  <si>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</si>
  <si>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</si>
  <si>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</si>
  <si>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</si>
  <si>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</si>
  <si>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</si>
  <si>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</si>
  <si>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</si>
  <si>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</si>
  <si>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</si>
  <si>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</si>
  <si>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</si>
  <si>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</si>
  <si>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</si>
  <si>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</si>
  <si>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</si>
  <si>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</si>
  <si>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</si>
  <si>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</si>
  <si>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</si>
  <si>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</si>
  <si>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</si>
  <si>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</si>
  <si>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</si>
  <si>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</si>
  <si>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</si>
  <si>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MÊS</t>
  </si>
  <si>
    <t>MENOR PREÇO</t>
  </si>
  <si>
    <t>O Objeto da presente Licitação deverá ser recebido e/ou executado conforme especificação na íntegra do Termo de Referência (Anexo II).</t>
  </si>
  <si>
    <t>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t>
  </si>
  <si>
    <t>Prazo do contrato: 12 meses a contar de sua assinatura.</t>
  </si>
  <si>
    <t>Planilha para Composição de Preços, para informar o custo unitário, nos termos do art. 40, §2º, inciso II, c/c art. 7º, §2º inciso II da Lei 8.666/93</t>
  </si>
  <si>
    <t>A</t>
  </si>
  <si>
    <t xml:space="preserve"> VALOR UNITÁRIO </t>
  </si>
  <si>
    <t>VALOR TOTAL</t>
  </si>
  <si>
    <t>A1</t>
  </si>
  <si>
    <t>DESPESAS DE TRANSPORTE, DESLOCAMENTO</t>
  </si>
  <si>
    <t>A2</t>
  </si>
  <si>
    <t xml:space="preserve">DESPESAS COM FUNCIONÁRIOS (COM ENCARGOS)                                                               </t>
  </si>
  <si>
    <t>A3</t>
  </si>
  <si>
    <t>DESPESAS COM MATERIAIS E EQUIPAMENTOS NECESSÁRIOS</t>
  </si>
  <si>
    <t>A4</t>
  </si>
  <si>
    <t>DESPESAS OPERACIONAIS (CUSTOS ADMINISTRATIVOS)</t>
  </si>
  <si>
    <t>A5</t>
  </si>
  <si>
    <t>DESPESAS COM ENCARGOS SOCIAIS DOS SERVIDORES</t>
  </si>
  <si>
    <t xml:space="preserve">OUTRAS - ESPECIFICAR: </t>
  </si>
  <si>
    <t>B</t>
  </si>
  <si>
    <t>VALOR DOS IMPOSTOS E CONTRIBUIÇÕES</t>
  </si>
  <si>
    <t>C</t>
  </si>
  <si>
    <t xml:space="preserve">LUCRO </t>
  </si>
  <si>
    <t>D</t>
  </si>
  <si>
    <t>VALOR EM R$ ( D = A + B + C )</t>
  </si>
  <si>
    <t>CONTRATAÇÃO DE EMPRESA ESPEIALIZADA PARA PRESTAÇÃO DE SERVIÇO DE LIMPEZA COM 08 (OITO) AUXILIARES DE SERVIÇOS GERAIS, COM FORNECIMENTO DE EQUIPAMENTOS NECESSÁRIOS PARA ATENDER AS NECESSIDADES DO HOSPITAL MUNICIPAL, INCLUINDO PAGAMENTO DE 40% DE INSALUBRIDADE DE TODOS OS FUNCIONÁRIOS, CONFORME PROJETO BÁSICO QUE ACOMPANHA A PRESENTE</t>
  </si>
  <si>
    <t>Nº 1801.1030200562.236.3390.39.00-70</t>
  </si>
  <si>
    <t>O pagamento do objeto de que trata o PREGÃO ELETRÔNICO 026/2022, será efetuado pela Tesouraria da Secretaria Municipal de Saúde de Sumidouro.</t>
  </si>
  <si>
    <t>PREGÃO ELETRÔNICO Nº 026/2022</t>
  </si>
  <si>
    <t>PROCESSO ADMINISTRATIVO N° 0168/2022 de 18/01/2022</t>
  </si>
  <si>
    <t>SERVIÇOS DE LIMPEZA, ASSEIO E CONSERVAÇÃO PREDIAL (HOSPITAL MUNICIPAL)</t>
  </si>
  <si>
    <t>Abertura das Propostas: 17/05/2022,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</si>
</sst>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9"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7.5"/>
      <name val="Arial"/>
      <family val="2"/>
    </font>
    <font>
      <sz val="7.5"/>
      <name val="Arial"/>
      <family val="2"/>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indexed="43"/>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96">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8" fillId="0" borderId="3" xfId="0" applyFont="1" applyBorder="1" applyAlignment="1" applyProtection="1">
      <alignment horizontal="left"/>
      <protection locked="0" hidden="1"/>
    </xf>
    <xf numFmtId="0" fontId="17"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166" fontId="17" fillId="9" borderId="1" xfId="1" applyFont="1" applyFill="1" applyBorder="1" applyAlignment="1" applyProtection="1">
      <alignment horizontal="center" vertical="center" wrapText="1"/>
      <protection locked="0"/>
    </xf>
    <xf numFmtId="166" fontId="17" fillId="10" borderId="1" xfId="1" applyFont="1" applyFill="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wrapText="1"/>
    </xf>
    <xf numFmtId="0" fontId="17" fillId="0" borderId="1" xfId="0" applyFont="1" applyBorder="1" applyAlignment="1">
      <alignment horizontal="right" wrapText="1"/>
    </xf>
    <xf numFmtId="166" fontId="17" fillId="3" borderId="1" xfId="1" applyFont="1" applyFill="1" applyBorder="1" applyAlignment="1">
      <alignment horizontal="center" vertical="center" wrapText="1"/>
    </xf>
    <xf numFmtId="169" fontId="8" fillId="0" borderId="2" xfId="0" applyNumberFormat="1" applyFont="1" applyBorder="1" applyAlignment="1" applyProtection="1">
      <alignment horizontal="center" vertical="center"/>
      <protection locked="0"/>
    </xf>
    <xf numFmtId="0" fontId="1" fillId="0" borderId="0" xfId="0" applyFont="1" applyFill="1"/>
    <xf numFmtId="0" fontId="1" fillId="0" borderId="0" xfId="0" applyFont="1" applyAlignment="1">
      <alignment wrapText="1"/>
    </xf>
    <xf numFmtId="0" fontId="1" fillId="0" borderId="0" xfId="0" applyFont="1"/>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3" fillId="0" borderId="11" xfId="0" applyFont="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706538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0168/22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4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11.7109375" style="1" customWidth="1"/>
    <col min="4" max="4" width="11.7109375"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86" t="s">
        <v>19</v>
      </c>
      <c r="B2" s="86"/>
      <c r="C2" s="86"/>
      <c r="D2" s="86"/>
      <c r="E2" s="86"/>
      <c r="F2" s="86"/>
      <c r="G2" s="86"/>
    </row>
    <row r="3" spans="1:13" x14ac:dyDescent="0.2">
      <c r="A3" s="86" t="str">
        <f>UPPER(Dados!B1&amp;"  -  "&amp;Dados!B4)</f>
        <v>PREGÃO ELETRÔNICO Nº 026/2022  -  ABERTURA DAS PROPOSTAS: 17/05/2022, ÀS 10:00HS</v>
      </c>
      <c r="B3" s="86"/>
      <c r="C3" s="86"/>
      <c r="D3" s="86"/>
      <c r="E3" s="86"/>
      <c r="F3" s="86"/>
      <c r="G3" s="86"/>
    </row>
    <row r="4" spans="1:13" x14ac:dyDescent="0.2">
      <c r="A4" s="87" t="str">
        <f>Dados!B3</f>
        <v>SERVIÇOS DE LIMPEZA, ASSEIO E CONSERVAÇÃO PREDIAL (HOSPITAL MUNICIPAL)</v>
      </c>
      <c r="B4" s="87"/>
      <c r="C4" s="87"/>
      <c r="D4" s="87"/>
      <c r="E4" s="87"/>
      <c r="F4" s="87"/>
      <c r="G4" s="87"/>
    </row>
    <row r="5" spans="1:13" x14ac:dyDescent="0.2">
      <c r="A5" s="86" t="str">
        <f>Dados!B2</f>
        <v>PROCESSO ADMINISTRATIVO N° 0168/2022 de 18/01/2022</v>
      </c>
      <c r="B5" s="86"/>
      <c r="C5" s="86"/>
      <c r="D5" s="86"/>
      <c r="E5" s="86"/>
      <c r="F5" s="86"/>
      <c r="G5" s="86"/>
    </row>
    <row r="6" spans="1:13" x14ac:dyDescent="0.2">
      <c r="A6" s="60" t="str">
        <f>Dados!B7</f>
        <v>MENOR PREÇO</v>
      </c>
      <c r="B6" s="60"/>
      <c r="C6" s="84" t="s">
        <v>29</v>
      </c>
      <c r="D6" s="84"/>
      <c r="E6" s="85">
        <f>Dados!B8</f>
        <v>452000.04</v>
      </c>
      <c r="F6" s="85"/>
      <c r="G6" s="60"/>
    </row>
    <row r="7" spans="1:13" ht="2.25" customHeight="1" x14ac:dyDescent="0.2">
      <c r="A7" s="6"/>
      <c r="B7" s="6"/>
      <c r="C7" s="6"/>
      <c r="D7" s="28"/>
      <c r="E7" s="15"/>
      <c r="F7" s="15"/>
      <c r="G7" s="11"/>
    </row>
    <row r="8" spans="1:13" s="8" customFormat="1" ht="12" customHeight="1" x14ac:dyDescent="0.2">
      <c r="A8" s="16" t="s">
        <v>0</v>
      </c>
      <c r="B8" s="89"/>
      <c r="C8" s="89"/>
      <c r="D8" s="89"/>
      <c r="E8" s="89"/>
      <c r="F8" s="89"/>
      <c r="G8" s="89"/>
      <c r="H8" s="48"/>
      <c r="L8" s="41"/>
    </row>
    <row r="9" spans="1:13" s="8" customFormat="1" ht="12" customHeight="1" x14ac:dyDescent="0.2">
      <c r="A9" s="16" t="s">
        <v>1</v>
      </c>
      <c r="B9" s="90"/>
      <c r="C9" s="90"/>
      <c r="D9" s="90"/>
      <c r="E9" s="90"/>
      <c r="F9" s="90"/>
      <c r="G9" s="90"/>
      <c r="H9" s="48"/>
      <c r="L9" s="41"/>
      <c r="M9" s="41"/>
    </row>
    <row r="10" spans="1:13" s="8" customFormat="1" ht="12" customHeight="1" x14ac:dyDescent="0.2">
      <c r="A10" s="16" t="s">
        <v>2</v>
      </c>
      <c r="B10" s="67"/>
      <c r="C10" s="29" t="s">
        <v>8</v>
      </c>
      <c r="D10" s="95"/>
      <c r="E10" s="95"/>
      <c r="F10" s="95"/>
      <c r="G10" s="95"/>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78.75" x14ac:dyDescent="0.2">
      <c r="A13" s="37">
        <v>1</v>
      </c>
      <c r="B13" s="35" t="s">
        <v>72</v>
      </c>
      <c r="C13" s="38" t="s">
        <v>46</v>
      </c>
      <c r="D13" s="56">
        <v>12</v>
      </c>
      <c r="E13" s="59">
        <v>37666.67</v>
      </c>
      <c r="F13" s="79"/>
      <c r="G13" s="39" t="str">
        <f>IF(F13="","",IF(ISTEXT(F13),"NC",F13*D13))</f>
        <v/>
      </c>
      <c r="H13" s="48"/>
      <c r="K13" s="7"/>
      <c r="L13" s="41"/>
    </row>
    <row r="14" spans="1:13" s="30" customFormat="1" ht="9" x14ac:dyDescent="0.2">
      <c r="A14" s="40"/>
      <c r="E14" s="54"/>
      <c r="F14" s="91" t="s">
        <v>27</v>
      </c>
      <c r="G14" s="92"/>
      <c r="H14" s="49"/>
      <c r="L14" s="43"/>
    </row>
    <row r="15" spans="1:13" ht="14.25" customHeight="1" x14ac:dyDescent="0.2">
      <c r="F15" s="93" t="str">
        <f>IF(SUM(G13:G13)=0,"",SUM(G13:G13))</f>
        <v/>
      </c>
      <c r="G15" s="94"/>
      <c r="H15" s="50"/>
    </row>
    <row r="16" spans="1:13" s="44" customFormat="1" ht="9" x14ac:dyDescent="0.2">
      <c r="A16" s="83" t="str">
        <f>" - "&amp;Dados!B23</f>
        <v xml:space="preserve"> - O Objeto da presente Licitação deverá ser recebido e/ou executado conforme especificação na íntegra do Termo de Referência (Anexo II).</v>
      </c>
      <c r="B16" s="83"/>
      <c r="C16" s="83"/>
      <c r="D16" s="83"/>
      <c r="E16" s="83"/>
      <c r="F16" s="83"/>
      <c r="G16" s="83"/>
      <c r="H16" s="51"/>
      <c r="L16" s="45"/>
    </row>
    <row r="17" spans="1:12" s="44" customFormat="1" ht="30" customHeight="1" x14ac:dyDescent="0.2">
      <c r="A17" s="83" t="str">
        <f>" - "&amp;Dados!B24</f>
        <v xml:space="preserve"> - 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v>
      </c>
      <c r="B17" s="83"/>
      <c r="C17" s="83"/>
      <c r="D17" s="83"/>
      <c r="E17" s="83"/>
      <c r="F17" s="83"/>
      <c r="G17" s="83"/>
      <c r="H17" s="51"/>
      <c r="L17" s="45"/>
    </row>
    <row r="18" spans="1:12" s="44" customFormat="1" ht="9" x14ac:dyDescent="0.2">
      <c r="A18" s="83" t="str">
        <f>" - "&amp;Dados!B25</f>
        <v xml:space="preserve"> - O pagamento do objeto de que trata o PREGÃO ELETRÔNICO 026/2022, será efetuado pela Tesouraria da Secretaria Municipal de Saúde de Sumidouro.</v>
      </c>
      <c r="B18" s="83"/>
      <c r="C18" s="83"/>
      <c r="D18" s="83"/>
      <c r="E18" s="83"/>
      <c r="F18" s="83"/>
      <c r="G18" s="83"/>
      <c r="H18" s="51"/>
      <c r="L18" s="45"/>
    </row>
    <row r="19" spans="1:12" s="30" customFormat="1" ht="9" x14ac:dyDescent="0.2">
      <c r="A19" s="83" t="str">
        <f>" - "&amp;Dados!B26</f>
        <v xml:space="preserve"> - Proposta válida por 60 (sessenta) dias</v>
      </c>
      <c r="B19" s="83"/>
      <c r="C19" s="83"/>
      <c r="D19" s="83"/>
      <c r="E19" s="83"/>
      <c r="F19" s="83"/>
      <c r="G19" s="83"/>
      <c r="H19" s="49"/>
      <c r="L19" s="43"/>
    </row>
    <row r="20" spans="1:12" ht="21" customHeight="1" x14ac:dyDescent="0.2">
      <c r="A20" s="83" t="str">
        <f>" - "&amp;Dados!B28</f>
        <v xml:space="preserve"> - A Licitante poderá apresentar prospecto, ficha técnica ou outros documentos com informações que permitam a melhor identificação e qualificação do(s) item(ns) licitado(s);</v>
      </c>
      <c r="B20" s="83"/>
      <c r="C20" s="83"/>
      <c r="D20" s="83"/>
      <c r="E20" s="83"/>
      <c r="F20" s="83"/>
      <c r="G20" s="83"/>
      <c r="H20" s="52"/>
    </row>
    <row r="21" spans="1:12" x14ac:dyDescent="0.2">
      <c r="A21" s="83" t="str">
        <f>" - "&amp;Dados!B29</f>
        <v xml:space="preserve"> - A proposta de preços ajustada ao lance final deverá conter o valor numérico dos preços unitários e totais, não podendo exceder o valor do lance final;</v>
      </c>
      <c r="B21" s="83"/>
      <c r="C21" s="83"/>
      <c r="D21" s="83"/>
      <c r="E21" s="83"/>
      <c r="F21" s="83"/>
      <c r="G21" s="83"/>
      <c r="H21" s="52"/>
    </row>
    <row r="22" spans="1:12" ht="21.75" customHeight="1" x14ac:dyDescent="0.2">
      <c r="A22" s="83"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83"/>
      <c r="C22" s="83"/>
      <c r="D22" s="83"/>
      <c r="E22" s="83"/>
      <c r="F22" s="83"/>
      <c r="G22" s="83"/>
      <c r="H22" s="52"/>
    </row>
    <row r="23" spans="1:12" ht="21.75" customHeight="1" x14ac:dyDescent="0.2">
      <c r="A23" s="83"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83"/>
      <c r="C23" s="83"/>
      <c r="D23" s="83"/>
      <c r="E23" s="83"/>
      <c r="F23" s="83"/>
      <c r="G23" s="83"/>
      <c r="H23" s="52"/>
    </row>
    <row r="24" spans="1:12" ht="21.75" customHeight="1" x14ac:dyDescent="0.2">
      <c r="A24" s="83"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83"/>
      <c r="C24" s="83"/>
      <c r="D24" s="83"/>
      <c r="E24" s="83"/>
      <c r="F24" s="83"/>
      <c r="G24" s="83"/>
      <c r="H24" s="52"/>
    </row>
    <row r="25" spans="1:12" ht="21.75" customHeight="1" x14ac:dyDescent="0.2">
      <c r="A25" s="83" t="str">
        <f>" - "&amp;Dados!B33</f>
        <v xml:space="preserve"> - Declaramos que até a presente data inexistem fatos impeditivos a participação desta empresa ao presente certame licitatório, ciente da obrigatoriedade de declarar ocorrências posteriores;</v>
      </c>
      <c r="B25" s="83"/>
      <c r="C25" s="83"/>
      <c r="D25" s="83"/>
      <c r="E25" s="83"/>
      <c r="F25" s="83"/>
      <c r="G25" s="83"/>
      <c r="H25" s="52"/>
    </row>
    <row r="26" spans="1:12" ht="30" customHeight="1" x14ac:dyDescent="0.2">
      <c r="A26" s="83"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83"/>
      <c r="C26" s="83"/>
      <c r="D26" s="83"/>
      <c r="E26" s="83"/>
      <c r="F26" s="83"/>
      <c r="G26" s="83"/>
    </row>
    <row r="27" spans="1:12" ht="25.5" customHeight="1" x14ac:dyDescent="0.2">
      <c r="A27" s="83"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83"/>
      <c r="C27" s="83"/>
      <c r="D27" s="83"/>
      <c r="E27" s="83"/>
      <c r="F27" s="83"/>
      <c r="G27" s="83"/>
    </row>
    <row r="30" spans="1:12" ht="33" customHeight="1" x14ac:dyDescent="0.2">
      <c r="A30" s="88" t="s">
        <v>51</v>
      </c>
      <c r="B30" s="88"/>
      <c r="C30" s="88"/>
      <c r="D30" s="88"/>
    </row>
    <row r="31" spans="1:12" ht="18" x14ac:dyDescent="0.2">
      <c r="A31" s="68" t="s">
        <v>52</v>
      </c>
      <c r="B31" s="68" t="s">
        <v>4</v>
      </c>
      <c r="C31" s="69" t="s">
        <v>53</v>
      </c>
      <c r="D31" s="70" t="s">
        <v>54</v>
      </c>
    </row>
    <row r="32" spans="1:12" x14ac:dyDescent="0.15">
      <c r="A32" s="71" t="s">
        <v>55</v>
      </c>
      <c r="B32" s="72" t="s">
        <v>56</v>
      </c>
      <c r="C32" s="73"/>
      <c r="D32" s="74">
        <f>C32*12</f>
        <v>0</v>
      </c>
    </row>
    <row r="33" spans="1:4" x14ac:dyDescent="0.15">
      <c r="A33" s="71" t="s">
        <v>57</v>
      </c>
      <c r="B33" s="72" t="s">
        <v>58</v>
      </c>
      <c r="C33" s="73"/>
      <c r="D33" s="74">
        <f t="shared" ref="D33:D39" si="0">C33*12</f>
        <v>0</v>
      </c>
    </row>
    <row r="34" spans="1:4" x14ac:dyDescent="0.15">
      <c r="A34" s="71" t="s">
        <v>59</v>
      </c>
      <c r="B34" s="72" t="s">
        <v>60</v>
      </c>
      <c r="C34" s="73"/>
      <c r="D34" s="74">
        <f t="shared" si="0"/>
        <v>0</v>
      </c>
    </row>
    <row r="35" spans="1:4" x14ac:dyDescent="0.15">
      <c r="A35" s="71" t="s">
        <v>61</v>
      </c>
      <c r="B35" s="72" t="s">
        <v>62</v>
      </c>
      <c r="C35" s="73"/>
      <c r="D35" s="74">
        <f t="shared" si="0"/>
        <v>0</v>
      </c>
    </row>
    <row r="36" spans="1:4" x14ac:dyDescent="0.15">
      <c r="A36" s="71" t="s">
        <v>63</v>
      </c>
      <c r="B36" s="72" t="s">
        <v>64</v>
      </c>
      <c r="C36" s="73"/>
      <c r="D36" s="74">
        <f t="shared" si="0"/>
        <v>0</v>
      </c>
    </row>
    <row r="37" spans="1:4" x14ac:dyDescent="0.15">
      <c r="A37" s="71" t="s">
        <v>63</v>
      </c>
      <c r="B37" s="72" t="s">
        <v>65</v>
      </c>
      <c r="C37" s="73"/>
      <c r="D37" s="74">
        <f t="shared" si="0"/>
        <v>0</v>
      </c>
    </row>
    <row r="38" spans="1:4" x14ac:dyDescent="0.15">
      <c r="A38" s="75" t="s">
        <v>66</v>
      </c>
      <c r="B38" s="76" t="s">
        <v>67</v>
      </c>
      <c r="C38" s="73"/>
      <c r="D38" s="74">
        <f t="shared" si="0"/>
        <v>0</v>
      </c>
    </row>
    <row r="39" spans="1:4" x14ac:dyDescent="0.15">
      <c r="A39" s="75" t="s">
        <v>68</v>
      </c>
      <c r="B39" s="76" t="s">
        <v>69</v>
      </c>
      <c r="C39" s="73"/>
      <c r="D39" s="74">
        <f t="shared" si="0"/>
        <v>0</v>
      </c>
    </row>
    <row r="40" spans="1:4" x14ac:dyDescent="0.15">
      <c r="A40" s="75" t="s">
        <v>70</v>
      </c>
      <c r="B40" s="77" t="s">
        <v>71</v>
      </c>
      <c r="C40" s="78">
        <f>SUM(C32:C39)</f>
        <v>0</v>
      </c>
      <c r="D40" s="78">
        <f>SUM(D32:D39)</f>
        <v>0</v>
      </c>
    </row>
  </sheetData>
  <sheetProtection algorithmName="SHA-512" hashValue="sTJCTie/GnpKbQfj0jJNPG352Z+8y4xfNmiat7qi2NioygjbFc4NDOjGfCIrXyEFD0DAl/zoP1nALd5YtvGDgw==" saltValue="GphSEA6GQVas9TVyF34Vtg==" spinCount="100000" sheet="1" objects="1" scenarios="1"/>
  <autoFilter ref="A11:G19" xr:uid="{00000000-0009-0000-0000-000000000000}"/>
  <mergeCells count="24">
    <mergeCell ref="A30:D30"/>
    <mergeCell ref="A16:G16"/>
    <mergeCell ref="A17:G17"/>
    <mergeCell ref="A18:G18"/>
    <mergeCell ref="B8:G8"/>
    <mergeCell ref="A19:G19"/>
    <mergeCell ref="B9:G9"/>
    <mergeCell ref="F14:G14"/>
    <mergeCell ref="F15:G15"/>
    <mergeCell ref="D10:G10"/>
    <mergeCell ref="A26:G26"/>
    <mergeCell ref="A27:G27"/>
    <mergeCell ref="A20:G20"/>
    <mergeCell ref="A21:G21"/>
    <mergeCell ref="A22:G22"/>
    <mergeCell ref="A23:G23"/>
    <mergeCell ref="A24:G24"/>
    <mergeCell ref="A25:G25"/>
    <mergeCell ref="C6:D6"/>
    <mergeCell ref="E6:F6"/>
    <mergeCell ref="A2:G2"/>
    <mergeCell ref="A3:G3"/>
    <mergeCell ref="A4:G4"/>
    <mergeCell ref="A5:G5"/>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5" sqref="B5"/>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80" t="s">
        <v>75</v>
      </c>
      <c r="E1" s="4"/>
      <c r="F1" s="4"/>
      <c r="G1" s="4"/>
    </row>
    <row r="2" spans="1:7" x14ac:dyDescent="0.2">
      <c r="A2" s="17" t="s">
        <v>10</v>
      </c>
      <c r="B2" s="82" t="s">
        <v>76</v>
      </c>
      <c r="E2" s="4"/>
      <c r="F2" s="4"/>
      <c r="G2" s="4"/>
    </row>
    <row r="3" spans="1:7" x14ac:dyDescent="0.2">
      <c r="A3" s="17" t="s">
        <v>11</v>
      </c>
      <c r="B3" s="82" t="s">
        <v>77</v>
      </c>
      <c r="C3" s="5"/>
      <c r="E3" s="62"/>
      <c r="F3" s="4"/>
      <c r="G3" s="4"/>
    </row>
    <row r="4" spans="1:7" x14ac:dyDescent="0.2">
      <c r="A4" s="17" t="s">
        <v>12</v>
      </c>
      <c r="B4" s="80" t="s">
        <v>78</v>
      </c>
      <c r="C4" s="5"/>
      <c r="E4" s="62"/>
      <c r="F4" s="4"/>
      <c r="G4" s="4"/>
    </row>
    <row r="5" spans="1:7" x14ac:dyDescent="0.2">
      <c r="A5" s="17" t="s">
        <v>13</v>
      </c>
      <c r="B5" s="10" t="s">
        <v>35</v>
      </c>
      <c r="C5" s="5"/>
      <c r="E5" s="62"/>
      <c r="F5" s="4"/>
      <c r="G5" s="4"/>
    </row>
    <row r="6" spans="1:7" x14ac:dyDescent="0.2">
      <c r="A6" s="17" t="s">
        <v>30</v>
      </c>
      <c r="B6" s="13" t="s">
        <v>36</v>
      </c>
      <c r="C6" s="5"/>
      <c r="E6" s="62"/>
      <c r="F6" s="4"/>
      <c r="G6" s="4"/>
    </row>
    <row r="7" spans="1:7" x14ac:dyDescent="0.2">
      <c r="A7" s="17" t="s">
        <v>14</v>
      </c>
      <c r="B7" s="5" t="s">
        <v>47</v>
      </c>
      <c r="C7" s="5"/>
      <c r="E7" s="62"/>
      <c r="F7" s="4"/>
      <c r="G7" s="4"/>
    </row>
    <row r="8" spans="1:7" x14ac:dyDescent="0.2">
      <c r="A8" s="26" t="s">
        <v>23</v>
      </c>
      <c r="B8" s="55">
        <v>452000.04</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32</v>
      </c>
      <c r="E14" s="4"/>
      <c r="F14" s="4"/>
      <c r="G14" s="4"/>
    </row>
    <row r="15" spans="1:7" x14ac:dyDescent="0.2">
      <c r="A15" s="64" t="s">
        <v>33</v>
      </c>
      <c r="E15" s="4"/>
      <c r="F15" s="4"/>
      <c r="G15" s="4"/>
    </row>
    <row r="16" spans="1:7" x14ac:dyDescent="0.2">
      <c r="A16" s="64" t="s">
        <v>34</v>
      </c>
      <c r="B16" s="25"/>
      <c r="E16" s="25"/>
      <c r="F16" s="4"/>
      <c r="G16" s="4"/>
    </row>
    <row r="17" spans="1:256" s="24" customFormat="1" x14ac:dyDescent="0.2">
      <c r="A17" s="23" t="s">
        <v>21</v>
      </c>
      <c r="B17" s="65" t="s">
        <v>45</v>
      </c>
      <c r="C17" s="25"/>
      <c r="D17" s="25"/>
      <c r="E17" s="25"/>
      <c r="F17" s="25"/>
      <c r="G17" s="25"/>
      <c r="H17" s="25"/>
      <c r="I17" s="25"/>
      <c r="J17" s="25"/>
      <c r="K17" s="25"/>
      <c r="L17" s="25"/>
      <c r="M17" s="25"/>
    </row>
    <row r="18" spans="1:256" s="24" customFormat="1" x14ac:dyDescent="0.2">
      <c r="A18" s="23" t="s">
        <v>22</v>
      </c>
      <c r="B18" s="63" t="s">
        <v>73</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48</v>
      </c>
      <c r="E23" s="4"/>
      <c r="F23" s="4"/>
      <c r="G23" s="61"/>
    </row>
    <row r="24" spans="1:256" ht="76.5" x14ac:dyDescent="0.2">
      <c r="A24" s="21" t="s">
        <v>16</v>
      </c>
      <c r="B24" s="22" t="s">
        <v>49</v>
      </c>
      <c r="E24" s="4"/>
      <c r="F24" s="4"/>
      <c r="G24" s="61"/>
    </row>
    <row r="25" spans="1:256" ht="38.25" x14ac:dyDescent="0.2">
      <c r="A25" s="21" t="s">
        <v>17</v>
      </c>
      <c r="B25" s="81" t="s">
        <v>74</v>
      </c>
      <c r="C25" s="9"/>
      <c r="E25" s="4"/>
      <c r="F25" s="4"/>
      <c r="G25" s="61"/>
    </row>
    <row r="26" spans="1:256" ht="25.5" x14ac:dyDescent="0.2">
      <c r="A26" s="21" t="s">
        <v>18</v>
      </c>
      <c r="B26" s="22" t="s">
        <v>28</v>
      </c>
      <c r="E26" s="4"/>
      <c r="F26" s="4"/>
      <c r="G26" s="61"/>
    </row>
    <row r="27" spans="1:256" x14ac:dyDescent="0.2">
      <c r="A27" s="21" t="s">
        <v>31</v>
      </c>
      <c r="B27" s="66" t="s">
        <v>50</v>
      </c>
      <c r="G27" s="61"/>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2022-05-03T19:19:47Z</cp:lastPrinted>
  <dcterms:created xsi:type="dcterms:W3CDTF">2006-04-18T17:38:46Z</dcterms:created>
  <dcterms:modified xsi:type="dcterms:W3CDTF">2022-05-03T19:19:48Z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