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 activeTab="1"/>
  </bookViews>
  <sheets>
    <sheet name="Quadro de Preços" sheetId="1" r:id="rId1"/>
    <sheet name="Dados" sheetId="2" r:id="rId2"/>
  </sheets>
  <definedNames>
    <definedName name="_xlnm._FilterDatabase" localSheetId="0" hidden="1">'Quadro de Preços'!$A$13:$G$23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5" i="1" l="1"/>
  <c r="F18" i="1" s="1"/>
  <c r="A5" i="1" l="1"/>
  <c r="A4" i="1"/>
  <c r="A3" i="1"/>
  <c r="E8" i="1" l="1"/>
  <c r="A6" i="1"/>
  <c r="A22" i="1"/>
  <c r="A23" i="1"/>
  <c r="A21" i="1"/>
  <c r="A20" i="1"/>
  <c r="A8" i="1"/>
  <c r="A7" i="1"/>
</calcChain>
</file>

<file path=xl/sharedStrings.xml><?xml version="1.0" encoding="utf-8"?>
<sst xmlns="http://schemas.openxmlformats.org/spreadsheetml/2006/main" count="56" uniqueCount="52">
  <si>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</si>
  <si>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</si>
  <si>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</si>
  <si>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</si>
  <si>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</si>
  <si>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</si>
  <si>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</si>
  <si>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</si>
  <si>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</si>
  <si>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</si>
  <si>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</si>
  <si>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</si>
  <si>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</si>
  <si>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</si>
  <si>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</si>
  <si>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</si>
  <si>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</si>
  <si>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</si>
  <si>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</si>
  <si>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</si>
  <si>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</si>
  <si>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</si>
  <si>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</si>
  <si>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</si>
  <si>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</si>
  <si>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</si>
  <si>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</si>
  <si>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</si>
  <si>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</si>
  <si>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</si>
  <si>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</si>
  <si>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</si>
  <si>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</si>
  <si>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</si>
  <si>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</si>
  <si>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</si>
  <si>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</si>
  <si>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Item</t>
  </si>
  <si>
    <t>Prazo do Registro de Preços: 12 meses</t>
  </si>
  <si>
    <t>Valor Total:</t>
  </si>
  <si>
    <t>Secretaria de Saúde</t>
  </si>
  <si>
    <t>MENOR PREÇO POR ITEM</t>
  </si>
  <si>
    <t>CONTRATAÇÃO DE HOTEL PARA HOSPEDAGEM DE PROFISSIONAIS
QUE PRESTARÃO SERVIÇOS TÉCNICOS A ESTE MUNICIPIO,
ATENDENDO AS NECESSIDADES DE ACOMODAÇÃO DOS MESMOS
EM QUARTO TRIPLO</t>
  </si>
  <si>
    <t xml:space="preserve">Diarias </t>
  </si>
  <si>
    <t>CONTRATAÇÃO DE HOTEL PARA HOSPEDAGEM DE PROFISSIONAIS
QUE PRESTARÃO SERVIÇOS TÉCNICOS A ESTE MUNICIPIO,
ATENDENDO AS NECESSIDADES DE ACOMODAÇÃO DOS MESMOS
EM QUARTO DUPLO</t>
  </si>
  <si>
    <t>DISPENSA ELETRÔNICA Nº 059/2025</t>
  </si>
  <si>
    <t>PERÍODO DE PROPOSTAS: de 14/07/2025 até 17/07/2025 às 08:00hs</t>
  </si>
  <si>
    <t>PERÍODO DE LANCES: 17/07/2025 as 08:00 hs até 17/07/2025 as 14:00 hs</t>
  </si>
  <si>
    <t>O pagamento do objeto de que trata a DISPENSA ELETRÔNICA 059/2025, e consequente contrato serão efetuados pela Tesouraria da SMS nos termos do Art. 7 da Instrução Normativa SEGES/ME nº 77, de 2022.</t>
  </si>
  <si>
    <t>PROCESSO ADMINISTRATIVO N° 2896/2025 de 12/06/2025</t>
  </si>
  <si>
    <t>1801 10 305 0069 2.229 33903900000 160000000000</t>
  </si>
  <si>
    <t>CONTRATAÇÃO DE HOSPEDAGEM EM SUMIDOURO PARA SERVIDORES DO ESTADO PARA CURSO DE TREINAMENTO DE AGENTES DE COMBATE AS ENDEMIAS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</si>
</sst>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36505" y="137366"/>
          <a:ext cx="1846526" cy="877227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2896/2025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4"/>
  <sheetViews>
    <sheetView topLeftCell="A4" zoomScale="115" zoomScaleNormal="115" zoomScaleSheetLayoutView="100" workbookViewId="0">
      <selection activeCell="K12" sqref="K12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64" t="s">
        <v>18</v>
      </c>
      <c r="B2" s="64"/>
      <c r="C2" s="64"/>
      <c r="D2" s="64"/>
      <c r="E2" s="64"/>
      <c r="F2" s="64"/>
      <c r="G2" s="64"/>
    </row>
    <row r="3" spans="1:11" x14ac:dyDescent="0.2">
      <c r="A3" s="64" t="str">
        <f>UPPER(Dados!B1)</f>
        <v>DISPENSA ELETRÔNICA Nº 059/2025</v>
      </c>
      <c r="B3" s="64"/>
      <c r="C3" s="64"/>
      <c r="D3" s="64"/>
      <c r="E3" s="64"/>
      <c r="F3" s="64"/>
      <c r="G3" s="64"/>
    </row>
    <row r="4" spans="1:11" x14ac:dyDescent="0.2">
      <c r="A4" s="62" t="str">
        <f>Dados!B4</f>
        <v>PERÍODO DE PROPOSTAS: de 14/07/2025 até 17/07/2025 às 08:00hs</v>
      </c>
      <c r="B4" s="62"/>
      <c r="C4" s="62"/>
      <c r="D4" s="62"/>
      <c r="E4" s="62"/>
      <c r="F4" s="62"/>
      <c r="G4" s="62"/>
    </row>
    <row r="5" spans="1:11" x14ac:dyDescent="0.2">
      <c r="A5" s="62" t="str">
        <f>Dados!B5</f>
        <v>PERÍODO DE LANCES: 17/07/2025 as 08:00 hs até 17/07/2025 as 14:00 hs</v>
      </c>
      <c r="B5" s="62"/>
      <c r="C5" s="62"/>
      <c r="D5" s="62"/>
      <c r="E5" s="62"/>
      <c r="F5" s="62"/>
      <c r="G5" s="62"/>
    </row>
    <row r="6" spans="1:11" ht="21.1" customHeight="1" x14ac:dyDescent="0.2">
      <c r="A6" s="65" t="str">
        <f>Dados!B3</f>
        <v>CONTRATAÇÃO DE HOSPEDAGEM EM SUMIDOURO PARA SERVIDORES DO ESTADO PARA CURSO DE TREINAMENTO DE AGENTES DE COMBATE AS ENDEMIAS</v>
      </c>
      <c r="B6" s="65"/>
      <c r="C6" s="65"/>
      <c r="D6" s="65"/>
      <c r="E6" s="65"/>
      <c r="F6" s="65"/>
      <c r="G6" s="65"/>
    </row>
    <row r="7" spans="1:11" x14ac:dyDescent="0.2">
      <c r="A7" s="64" t="str">
        <f>Dados!B2</f>
        <v>PROCESSO ADMINISTRATIVO N° 2896/2025 de 12/06/2025</v>
      </c>
      <c r="B7" s="64"/>
      <c r="C7" s="64"/>
      <c r="D7" s="64"/>
      <c r="E7" s="64"/>
      <c r="F7" s="64"/>
      <c r="G7" s="64"/>
    </row>
    <row r="8" spans="1:11" x14ac:dyDescent="0.2">
      <c r="A8" s="47" t="str">
        <f>Dados!B8</f>
        <v>MENOR PREÇO POR ITEM</v>
      </c>
      <c r="B8" s="47"/>
      <c r="C8" s="62" t="s">
        <v>27</v>
      </c>
      <c r="D8" s="62"/>
      <c r="E8" s="63">
        <f>Dados!B9</f>
        <v>6218</v>
      </c>
      <c r="F8" s="63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7"/>
      <c r="C10" s="67"/>
      <c r="D10" s="67"/>
      <c r="E10" s="67"/>
      <c r="F10" s="67"/>
      <c r="G10" s="67"/>
      <c r="H10" s="36"/>
    </row>
    <row r="11" spans="1:11" s="8" customFormat="1" ht="12.25" customHeight="1" x14ac:dyDescent="0.2">
      <c r="A11" s="14" t="s">
        <v>1</v>
      </c>
      <c r="B11" s="68"/>
      <c r="C11" s="68"/>
      <c r="D11" s="68"/>
      <c r="E11" s="68"/>
      <c r="F11" s="68"/>
      <c r="G11" s="68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73"/>
      <c r="E12" s="73"/>
      <c r="F12" s="73"/>
      <c r="G12" s="73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37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43.5" x14ac:dyDescent="0.2">
      <c r="A15" s="59">
        <v>1</v>
      </c>
      <c r="B15" s="61" t="s">
        <v>42</v>
      </c>
      <c r="C15" s="30" t="s">
        <v>43</v>
      </c>
      <c r="D15" s="44">
        <v>8</v>
      </c>
      <c r="E15" s="46">
        <v>358.91</v>
      </c>
      <c r="F15" s="56"/>
      <c r="G15" s="31" t="str">
        <f>IF(F15="","",IF(ISTEXT(F15),"NC",F15*D15))</f>
        <v/>
      </c>
      <c r="H15" s="36"/>
      <c r="K15" s="7"/>
    </row>
    <row r="16" spans="1:11" s="8" customFormat="1" ht="43.5" x14ac:dyDescent="0.2">
      <c r="A16" s="59">
        <v>2</v>
      </c>
      <c r="B16" s="61" t="s">
        <v>44</v>
      </c>
      <c r="C16" s="30" t="s">
        <v>43</v>
      </c>
      <c r="D16" s="44">
        <v>16</v>
      </c>
      <c r="E16" s="46">
        <v>209.17</v>
      </c>
      <c r="F16" s="56"/>
      <c r="G16" s="31" t="str">
        <f t="shared" ref="G16" si="0">IF(F16="","",IF(ISTEXT(F16),"NC",F16*D16))</f>
        <v/>
      </c>
      <c r="H16" s="36"/>
      <c r="K16" s="7"/>
    </row>
    <row r="17" spans="1:8" s="25" customFormat="1" ht="8.85" x14ac:dyDescent="0.2">
      <c r="A17" s="32"/>
      <c r="E17" s="42"/>
      <c r="F17" s="69" t="s">
        <v>39</v>
      </c>
      <c r="G17" s="70"/>
      <c r="H17" s="37"/>
    </row>
    <row r="18" spans="1:8" ht="14.3" customHeight="1" x14ac:dyDescent="0.2">
      <c r="F18" s="71">
        <f>SUM(G15:G16)</f>
        <v>0</v>
      </c>
      <c r="G18" s="72"/>
      <c r="H18" s="38"/>
    </row>
    <row r="19" spans="1:8" ht="10.9" customHeight="1" x14ac:dyDescent="0.2">
      <c r="G19" s="12"/>
      <c r="H19" s="38"/>
    </row>
    <row r="20" spans="1:8" s="33" customFormat="1" ht="8.85" x14ac:dyDescent="0.2">
      <c r="A20" s="66" t="str">
        <f>" - "&amp;Dados!B20</f>
        <v xml:space="preserve"> - A execução do objeto da presente licitação será realizada junto a Secretaria obedecendo, na íntegra, ao detalhamento do termo de referência (ANEXO II).</v>
      </c>
      <c r="B20" s="66"/>
      <c r="C20" s="66"/>
      <c r="D20" s="66"/>
      <c r="E20" s="66"/>
      <c r="F20" s="66"/>
      <c r="G20" s="66"/>
      <c r="H20" s="39"/>
    </row>
    <row r="21" spans="1:8" s="33" customFormat="1" ht="8.85" x14ac:dyDescent="0.2">
      <c r="A21" s="66" t="str">
        <f>" - "&amp;Dados!B21</f>
        <v xml:space="preserve"> - A administração rejeitará, no todo ou em parte, o fornecimento executado em desacordo com os termos do Edital e seus anexos.</v>
      </c>
      <c r="B21" s="66"/>
      <c r="C21" s="66"/>
      <c r="D21" s="66"/>
      <c r="E21" s="66"/>
      <c r="F21" s="66"/>
      <c r="G21" s="66"/>
      <c r="H21" s="39"/>
    </row>
    <row r="22" spans="1:8" s="33" customFormat="1" ht="21.25" customHeight="1" x14ac:dyDescent="0.2">
      <c r="A22" s="66" t="str">
        <f>" - "&amp;Dados!B22</f>
        <v xml:space="preserve"> - O pagamento do objeto de que trata a DISPENSA ELETRÔNICA 059/2025, e consequente contrato serão efetuados pela Tesouraria da SMS nos termos do Art. 7 da Instrução Normativa SEGES/ME nº 77, de 2022.</v>
      </c>
      <c r="B22" s="66"/>
      <c r="C22" s="66"/>
      <c r="D22" s="66"/>
      <c r="E22" s="66"/>
      <c r="F22" s="66"/>
      <c r="G22" s="66"/>
      <c r="H22" s="39"/>
    </row>
    <row r="23" spans="1:8" s="25" customFormat="1" ht="8.85" x14ac:dyDescent="0.2">
      <c r="A23" s="66" t="str">
        <f>" - "&amp;Dados!B23</f>
        <v xml:space="preserve"> - Proposta válida por 60 (sessenta) dias</v>
      </c>
      <c r="B23" s="66"/>
      <c r="C23" s="66"/>
      <c r="D23" s="66"/>
      <c r="E23" s="66"/>
      <c r="F23" s="66"/>
      <c r="G23" s="66"/>
      <c r="H23" s="37"/>
    </row>
    <row r="24" spans="1:8" x14ac:dyDescent="0.2">
      <c r="H24" s="40"/>
    </row>
    <row r="25" spans="1:8" x14ac:dyDescent="0.2">
      <c r="H25" s="40"/>
    </row>
    <row r="26" spans="1:8" x14ac:dyDescent="0.2">
      <c r="H26" s="40"/>
    </row>
    <row r="27" spans="1:8" x14ac:dyDescent="0.2">
      <c r="H27" s="40"/>
    </row>
    <row r="28" spans="1:8" x14ac:dyDescent="0.2">
      <c r="H28" s="40"/>
    </row>
    <row r="29" spans="1:8" x14ac:dyDescent="0.2">
      <c r="H29" s="40"/>
    </row>
    <row r="30" spans="1:8" ht="12.75" customHeight="1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  <row r="34" spans="2:7" x14ac:dyDescent="0.2">
      <c r="B34" s="1"/>
      <c r="G34" s="1"/>
    </row>
  </sheetData>
  <sheetProtection password="CE28" sheet="1" objects="1" scenarios="1"/>
  <autoFilter ref="A13:G23"/>
  <mergeCells count="17">
    <mergeCell ref="A20:G20"/>
    <mergeCell ref="A21:G21"/>
    <mergeCell ref="A22:G22"/>
    <mergeCell ref="B10:G10"/>
    <mergeCell ref="A23:G23"/>
    <mergeCell ref="B11:G11"/>
    <mergeCell ref="F17:G17"/>
    <mergeCell ref="F18:G18"/>
    <mergeCell ref="D12:G1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5:D16">
    <cfRule type="expression" priority="13" stopIfTrue="1">
      <formula>$A15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:F16">
    <cfRule type="cellIs" dxfId="7" priority="12" stopIfTrue="1" operator="equal">
      <formula>""</formula>
    </cfRule>
  </conditionalFormatting>
  <conditionalFormatting sqref="F17">
    <cfRule type="expression" dxfId="6" priority="2" stopIfTrue="1">
      <formula>IF($J17="Empate",IF(H17=1,TRUE(),FALSE()),FALSE())</formula>
    </cfRule>
    <cfRule type="expression" dxfId="5" priority="3" stopIfTrue="1">
      <formula>IF(H17="&gt;",FALSE(),IF(H17&gt;0,TRUE(),FALSE()))</formula>
    </cfRule>
    <cfRule type="expression" dxfId="4" priority="4" stopIfTrue="1">
      <formula>IF(H17="&gt;",TRUE(),FALSE())</formula>
    </cfRule>
  </conditionalFormatting>
  <conditionalFormatting sqref="F18">
    <cfRule type="expression" dxfId="3" priority="5" stopIfTrue="1">
      <formula>IF($J17="OK",IF(H17=1,TRUE(),FALSE()),FALSE())</formula>
    </cfRule>
    <cfRule type="expression" dxfId="2" priority="6" stopIfTrue="1">
      <formula>IF($J17="Empate",IF(H17=1,TRUE(),FALSE()),FALSE())</formula>
    </cfRule>
    <cfRule type="expression" dxfId="1" priority="7" stopIfTrue="1">
      <formula>IF($J17="Empate",IF(H17=2,TRUE(),FALSE()),FALSE())</formula>
    </cfRule>
  </conditionalFormatting>
  <conditionalFormatting sqref="G15:G16">
    <cfRule type="expression" dxfId="0" priority="26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8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tabSelected="1" workbookViewId="0">
      <selection activeCell="B3" sqref="B3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45</v>
      </c>
      <c r="E1" s="4"/>
      <c r="F1" s="4"/>
      <c r="G1" s="4"/>
    </row>
    <row r="2" spans="1:7" x14ac:dyDescent="0.2">
      <c r="A2" s="15" t="s">
        <v>9</v>
      </c>
      <c r="B2" s="53" t="s">
        <v>49</v>
      </c>
      <c r="E2" s="4"/>
      <c r="F2" s="4"/>
      <c r="G2" s="4"/>
    </row>
    <row r="3" spans="1:7" x14ac:dyDescent="0.2">
      <c r="A3" s="15" t="s">
        <v>10</v>
      </c>
      <c r="B3" s="53" t="s">
        <v>51</v>
      </c>
      <c r="C3" s="5"/>
      <c r="E3" s="49"/>
      <c r="F3" s="4"/>
      <c r="G3" s="4"/>
    </row>
    <row r="4" spans="1:7" x14ac:dyDescent="0.2">
      <c r="A4" s="15" t="s">
        <v>11</v>
      </c>
      <c r="B4" s="53" t="s">
        <v>46</v>
      </c>
      <c r="C4" s="5"/>
      <c r="E4" s="49"/>
      <c r="F4" s="4"/>
      <c r="G4" s="4"/>
    </row>
    <row r="5" spans="1:7" x14ac:dyDescent="0.2">
      <c r="A5" s="15"/>
      <c r="B5" s="53" t="s">
        <v>47</v>
      </c>
      <c r="C5" s="5"/>
      <c r="E5" s="49"/>
      <c r="F5" s="4"/>
      <c r="G5" s="4"/>
    </row>
    <row r="6" spans="1:7" x14ac:dyDescent="0.2">
      <c r="A6" s="15" t="s">
        <v>12</v>
      </c>
      <c r="B6" s="53" t="s">
        <v>35</v>
      </c>
      <c r="C6" s="5"/>
      <c r="E6" s="49"/>
      <c r="F6" s="4"/>
      <c r="G6" s="4"/>
    </row>
    <row r="7" spans="1:7" x14ac:dyDescent="0.2">
      <c r="A7" s="15" t="s">
        <v>28</v>
      </c>
      <c r="B7" s="54" t="s">
        <v>36</v>
      </c>
      <c r="C7" s="5"/>
      <c r="E7" s="49"/>
      <c r="F7" s="4"/>
      <c r="G7" s="4"/>
    </row>
    <row r="8" spans="1:7" x14ac:dyDescent="0.2">
      <c r="A8" s="15" t="s">
        <v>13</v>
      </c>
      <c r="B8" s="53" t="s">
        <v>41</v>
      </c>
      <c r="C8" s="5"/>
      <c r="E8" s="49"/>
      <c r="F8" s="4"/>
      <c r="G8" s="4"/>
    </row>
    <row r="9" spans="1:7" x14ac:dyDescent="0.2">
      <c r="A9" s="23" t="s">
        <v>22</v>
      </c>
      <c r="B9" s="43">
        <v>6218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30</v>
      </c>
      <c r="E15" s="4"/>
      <c r="F15" s="4"/>
      <c r="G15" s="4"/>
    </row>
    <row r="16" spans="1:7" x14ac:dyDescent="0.2">
      <c r="A16" s="51" t="s">
        <v>31</v>
      </c>
      <c r="E16" s="4"/>
      <c r="F16" s="4"/>
      <c r="G16" s="4"/>
    </row>
    <row r="17" spans="1:256" x14ac:dyDescent="0.2">
      <c r="A17" s="51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40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55" t="s">
        <v>50</v>
      </c>
      <c r="C19" s="22"/>
      <c r="D19" s="22"/>
      <c r="E19" s="2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34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33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48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26</v>
      </c>
      <c r="E23" s="4"/>
      <c r="F23" s="4"/>
      <c r="G23" s="48"/>
    </row>
    <row r="24" spans="1:256" x14ac:dyDescent="0.2">
      <c r="A24" s="19" t="s">
        <v>29</v>
      </c>
      <c r="B24" s="55" t="s">
        <v>38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2025-07-14T17:37:25Z</cp:lastPrinted>
  <dcterms:created xsi:type="dcterms:W3CDTF">2006-04-18T17:38:46Z</dcterms:created>
  <dcterms:modified xsi:type="dcterms:W3CDTF">2025-07-14T17:52:41Z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