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5"/>
  <workbookPr codeName="EstaPasta_de_trabalho"/>
  <mc:AlternateContent xmlns:mc="http://schemas.openxmlformats.org/markup-compatibility/2006">
    <mc:Choice Requires="x15">
      <x15ac:absPath xmlns:x15ac="http://schemas.microsoft.com/office/spreadsheetml/2010/11/ac" url="D:\licitacoes\2022\Pregão Presencial\"/>
    </mc:Choice>
  </mc:AlternateContent>
  <xr:revisionPtr revIDLastSave="0" documentId="13_ncr:1_{D0DF4B0B-1367-4A89-A193-E0AE7A32B08E}" xr6:coauthVersionLast="47" xr6:coauthVersionMax="47" xr10:uidLastSave="{00000000-0000-0000-0000-000000000000}"/>
  <bookViews>
    <workbookView xWindow="-120" yWindow="-120" windowWidth="29040" windowHeight="15840" xr2:uid="{00000000-000D-0000-FFFF-FFFF00000000}"/>
  </bookViews>
  <sheets>
    <sheet name="Quadro de Preços" sheetId="1" r:id="rId1"/>
    <sheet name="Dados" sheetId="2" r:id="rId2"/>
  </sheets>
  <definedNames>
    <definedName name="_xlnm._FilterDatabase" localSheetId="0" hidden="1">'Quadro de Preços'!$A$11:$J$56</definedName>
    <definedName name="_xlnm.Print_Titles" localSheetId="0">'Quadro de Preços'!$1:$12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63" i="1" l="1"/>
  <c r="A164" i="1"/>
  <c r="A165" i="1"/>
  <c r="A162" i="1"/>
  <c r="E159" i="1"/>
  <c r="E147" i="1"/>
  <c r="J50" i="1"/>
  <c r="J51" i="1"/>
  <c r="J15" i="1"/>
  <c r="J16" i="1"/>
  <c r="J17" i="1"/>
  <c r="J18" i="1"/>
  <c r="J19" i="1"/>
  <c r="J20" i="1"/>
  <c r="J21" i="1"/>
  <c r="J22" i="1"/>
  <c r="J23" i="1"/>
  <c r="J24" i="1"/>
  <c r="J25" i="1"/>
  <c r="J26" i="1"/>
  <c r="J27" i="1"/>
  <c r="J28" i="1"/>
  <c r="J29" i="1"/>
  <c r="J30" i="1"/>
  <c r="J31" i="1"/>
  <c r="J32" i="1"/>
  <c r="J33" i="1"/>
  <c r="J34" i="1"/>
  <c r="J35" i="1"/>
  <c r="J36" i="1"/>
  <c r="J37" i="1"/>
  <c r="J38" i="1"/>
  <c r="J39" i="1"/>
  <c r="J40" i="1"/>
  <c r="J41" i="1"/>
  <c r="J42" i="1"/>
  <c r="J43" i="1"/>
  <c r="J44" i="1"/>
  <c r="J45" i="1"/>
  <c r="J46" i="1"/>
  <c r="J53" i="1"/>
  <c r="J52" i="1"/>
  <c r="J49" i="1"/>
  <c r="H6" i="1"/>
  <c r="J14" i="1"/>
  <c r="A4" i="1"/>
  <c r="A6" i="1"/>
  <c r="A5" i="1"/>
  <c r="A3" i="1"/>
  <c r="J47" i="1" l="1"/>
  <c r="J54" i="1"/>
  <c r="I56" i="1" l="1"/>
</calcChain>
</file>

<file path=xl/sharedStrings.xml><?xml version="1.0" encoding="utf-8"?>
<sst xmlns="http://schemas.openxmlformats.org/spreadsheetml/2006/main" count="499" uniqueCount="224">
  <si>
    <t>Firma:</t>
  </si>
  <si>
    <t>End:</t>
  </si>
  <si>
    <t>CNPJ:</t>
  </si>
  <si>
    <t xml:space="preserve">Valor Total </t>
  </si>
  <si>
    <t>IE:</t>
  </si>
  <si>
    <t>Licitação:</t>
  </si>
  <si>
    <t>Processo:</t>
  </si>
  <si>
    <t>Objeto:</t>
  </si>
  <si>
    <t>Abertura:</t>
  </si>
  <si>
    <t>Homologação:</t>
  </si>
  <si>
    <t>Tipo:</t>
  </si>
  <si>
    <t>Entrega:</t>
  </si>
  <si>
    <t>Local Entrega:</t>
  </si>
  <si>
    <t>Condições  de Pagamento:</t>
  </si>
  <si>
    <t>Validade da Proposta:</t>
  </si>
  <si>
    <t>ANEXO I - QUADRO DE PROPOSTAS</t>
  </si>
  <si>
    <t>Telefone:</t>
  </si>
  <si>
    <t>Setores:</t>
  </si>
  <si>
    <t>Dotação:</t>
  </si>
  <si>
    <t>Total Est.:</t>
  </si>
  <si>
    <t>Endereço:</t>
  </si>
  <si>
    <t>Valor Estimado</t>
  </si>
  <si>
    <t>Valor Proposto</t>
  </si>
  <si>
    <t>Valor Global:</t>
  </si>
  <si>
    <t>Proposta válida por 60 (sessenta) dias</t>
  </si>
  <si>
    <t>VALOR ESTIMADO:</t>
  </si>
  <si>
    <t>Publicação:</t>
  </si>
  <si>
    <t>Prazo:</t>
  </si>
  <si>
    <t>A2</t>
  </si>
  <si>
    <t>A3</t>
  </si>
  <si>
    <t xml:space="preserve">DESPESAS COM FUNCIONÁRIOS (COM ENCARGOS)                                                               </t>
  </si>
  <si>
    <t>A4</t>
  </si>
  <si>
    <t>A5</t>
  </si>
  <si>
    <t>DESPESAS OPERACIONAIS (CUSTOS ADMINISTRATIVOS)</t>
  </si>
  <si>
    <t>A6</t>
  </si>
  <si>
    <t xml:space="preserve">OUTRAS - ESPECIFICAR: </t>
  </si>
  <si>
    <t>B</t>
  </si>
  <si>
    <t>VALOR DOS IMPOSTOS E CONTRIBUIÇÕES</t>
  </si>
  <si>
    <t>C</t>
  </si>
  <si>
    <t xml:space="preserve">LUCRO </t>
  </si>
  <si>
    <t>D</t>
  </si>
  <si>
    <t>Valor total:</t>
  </si>
  <si>
    <t>ITEM</t>
  </si>
  <si>
    <t>Representante:</t>
  </si>
  <si>
    <t>CPF:</t>
  </si>
  <si>
    <t>Enquadramento:</t>
  </si>
  <si>
    <t>O Objeto da presente Licitação deverá ser recebido e/ou executado conforme especificação na íntegra do Termo de Referência (Anexo II).</t>
  </si>
  <si>
    <t>A execução dos serviços/objeto da presente Licitação, será para um período de 12 meses a partir da assinatura de pertinente contrato, podendo ser prorrogado a critério da Administração em conformidade com o disposto no inciso II do art. 57 da Lei Federal nº 8.666/93.</t>
  </si>
  <si>
    <t>Prazo do Contrato: 12 meses a contar de sua assinatura</t>
  </si>
  <si>
    <t xml:space="preserve">DESPESAS COM COMBUSTÍVEL </t>
  </si>
  <si>
    <t>DESPESAS COM MANUTENÇÃO DOS VEÍCULOS (PNEUS, LUBRIFICANTES, PEÇAS REPOSIÇÃO, RECAPAGENS, ETC)</t>
  </si>
  <si>
    <t>DESPESAS COM DOCUMENTAÇÃO DOS VEÍCULOS (IPVA, DPVAT, DETRO, SEGURO TOTAL E CONTRA ACIDENTES, ETC)</t>
  </si>
  <si>
    <t>Planilha para Composição de Preços, para informar o custo unitário, nos termos do art. 40, §2º, inciso II, c/c art. 7º, §2º inciso II da Lei 8.666/93</t>
  </si>
  <si>
    <t>LOTE I (TRANSPORTE ESCOLAR)</t>
  </si>
  <si>
    <t>Subtotal:</t>
  </si>
  <si>
    <t>LOTE II (TRANSPORTE ESCOLAR UNIVERSITÁRIO)</t>
  </si>
  <si>
    <t>LINHA</t>
  </si>
  <si>
    <t>TRAJETO</t>
  </si>
  <si>
    <t>VEICULO</t>
  </si>
  <si>
    <t>FAIXA/DIA</t>
  </si>
  <si>
    <t>UNID MEDIDA</t>
  </si>
  <si>
    <t>QUANT. DIAS</t>
  </si>
  <si>
    <t>ÁGUAS CLARAS</t>
  </si>
  <si>
    <t>SAÍDA 5:40H - SAÍDA DA RODOVIÁRIA DE SUMIDOURO, CENTRO, ARROZAL, CAMPINAS, JULIANA, ESCOLA, ESTRADA DE VALE DOS PINHEIROS SENTIDO CONQUISTA, ESCOLA. *ESTE PERCURSO É REALIZADO 4 VEZES POR DIA.</t>
  </si>
  <si>
    <t>ÔNIBUS URBANO COM CAPACIDADE PARA 38 LUGARES</t>
  </si>
  <si>
    <t>E6</t>
  </si>
  <si>
    <t>DIARIA</t>
  </si>
  <si>
    <t>CAMPINAS</t>
  </si>
  <si>
    <t>SAÍDA 5:00H- SAÍDA DA RODOVIÁRIA DE SUMIDOURO, CENTRO, ESCOLA, VALE DOS PINHEIROS, ENTRADA DE PILÕES, ESCOLA. * ESTE PERCURSO É REALIZADO 4 VEZES POR DIA.</t>
  </si>
  <si>
    <t>SAÍDA 4:30H - SAÍDA DA RODOVIÁRIA DE SUMIDOURO, CENTRO, CAMPINAS, SANTO ANDRÉ, ALTO DO LALAU, ESCOLA. * ESTE PERCURSO É REALIZADO 2 VEZES POR DIA. SAÍDA 11:30H - VALE DOS PINHEIROS, ENTRADA DOS PILÕES, ESCOLA. *ESTE PERCURSO É REALIZADO 2 VEZES POR DIA.</t>
  </si>
  <si>
    <t>E7</t>
  </si>
  <si>
    <t>SAÍDA 05:20 - SAÍDA DA RODOVIÁRIA DE SUMIDOURO, CENTRO, CAMPINAS, ÁGUAS CLARAS, ESTRADA DE PILÕES, VALE DOS PINHEIROS, ESCOLA. *ESTE PERCURSO É REALIZADO 4 VEZES POR DIA.</t>
  </si>
  <si>
    <t xml:space="preserve">SOLEDADE I </t>
  </si>
  <si>
    <t>SAÍDA 5:10H - SAÍDA DA RODOVIÁRIA DE SUMIDOURO, CENTRO, LAGOA, BOTAFOGO, BENFICA, MORRÃO DO AURÉLIO, PEÃOZINHO, SOLEDADE II, ALTO DA SERRA DE ÁGUA QUENTE, SOLEDADE II, IGHREJA ADVENTISTA, SOLEDADE I, ESCOLA.. SAÍDA 10:45H - ARROZAL, RETORNO PARA ESCOLA. SAÍDA 11:5H - IGREJA ADVENTISTA, MORRÃO DO AURÉLIO, PEAOZINHO, SOLEDADE II, ALTO DA SERRA DE ÁGUA QUENTE, SOLEDADE II, IGREJA ADVENTISTA, SOLEDADE I, ESCOLA. SAÍDA 15:50 - ARROZAL, BENFICA, BOTAFOGO, LAGOA, CENTRO.</t>
  </si>
  <si>
    <t>E5</t>
  </si>
  <si>
    <t>SAÍDA 5:30H - SAÍDA DA RODOVIÁRIA DE SUMIDOURO, CENTRO, LAGOA, BOTAFOGO, BENFICA ARROZAL, ESCOLA, SERRA VERDE E RETORNA PARA SOLEDADE I. SAÍDA 10:45H - SERRA VERDE E ESCOLA. SAÍDA 11:50H - ARROZAL, BENFICA, BOTAFOGO, BALANÇA, ESCOLA. SAÍDA 15:50H - SERRA VERDE E ESCOLA. OBS: ESTE VEÍCULO AGUARDA A SAÍDA DA CRECHE VEREADOR AS 17H.</t>
  </si>
  <si>
    <t xml:space="preserve">SOLEDADE I  </t>
  </si>
  <si>
    <t>LAGOA (GRUPO)</t>
  </si>
  <si>
    <t>SAÍDA 5:40H - SAÍDA DA RODOVIÁRIA DE SUMIDOURO, CENTRO, LAGOA, FLORES, VILA, GRUPO. RETORNO 11:00H. 15:00 - CATHARINA, CENTRO, GRUPO, SÃO CAETANO, CHÁCARA, LAMBARI. * ESTE PERCURSO É REALIZADO 4 VEZES POR DIA E ATENDE A E.E.M. CATHARINA SCHWENCK.</t>
  </si>
  <si>
    <t>E4</t>
  </si>
  <si>
    <t>PORTEIRA VERDE (GRUPO)</t>
  </si>
  <si>
    <t>SAÍDA 5:40H - SAÍDA DA RODOVIÁRIA DE SUMIDOURO, CENTRO, SERRA DO PAMPARRÃO (VIA SÃO CAETANO), BELA JOANA, RANCHARIA, BARRA DE SÃO FRANCISCO CENTRO, BARRA- RETORNO, PORTEIRA VERDE, GRUPO, SÃO CAETANO, CHÁCARA, MONSENHOR * ESTE PERCURSO É REALIZADO 3 VEZES POR DIA.</t>
  </si>
  <si>
    <t>VENDA DA PONTE (GRUPO)</t>
  </si>
  <si>
    <t>SAÍDA 5:30H - SAÍDA DA RODOVIÁRIA DE SUMIDOURO, CENTRO, VENDA DA PONTE, LAMBARI, FLORES, VILA E CENTRO. * ESTE PERCURSO É REALIZADO 3 VEZES POR DIA E ATENDE CATHARINA SCHWENCK TAMBÉM.</t>
  </si>
  <si>
    <t>SOLEDADE II</t>
  </si>
  <si>
    <t>SAÍDA 5:30H - SAÍDA DA RODOVIÁRIA DE SUMIDOURO, CENTRO, PASSANDO PELO MORRÃO SENTIDO IGREJA ADVENTISTA, PEÃOZINHO, RETORNO PARA ESCOLA, ALTO DA SERRA, RETORNO PARA ESCOLA. *ESTE PERCURSO É REALIZADO 2 VEZES POR DIA. SAÍDA: 9:50H - SAÍDA DA ESCOLA, SENTIDO IGREJA ADVENTISTA, PEÃOZINHO ATÉ O PONTO FINAL, RETORNO PARA ESCOLA, ALTO DA SERRA, RETORNO PARA ESCOLA. *ESTE PERCURSO É REALIZADO 2 VEZES POR DIA.</t>
  </si>
  <si>
    <t>APAE (ALÉM PARAÍBA)</t>
  </si>
  <si>
    <t>SAÍDA: 5:20H - SAÍDA DA RODOVIÁRIA DE SUMIDOURO, CENTRO, ZÉ LULU (SÃO LOURENÇO), LAGOA, VENDA DA PONTE, CORGUINHO, SÃO CAETANO, VILA, CASINHAS, RODOVIÁRIA, ALÉM PARAÍBA, VILA CAXIAS.*ESTE PERCURSO É REALIZADO 2 VEZES POR DIA.</t>
  </si>
  <si>
    <t>SOLEDADE I</t>
  </si>
  <si>
    <t>SAÍDA 5:30H - SAÍDA DA RODOVIÁRIA DE SUMIDOURO, CENTRO, BOTAFOGO, BALANÇA, MORRÃO DO AURÉLIO, IGREJA ADVENTISTA, BURACADA, SERRA VERDE, ESCOLA. SAÍDA 10:45H - BURACADA, IGREJA ADVENTISTA, SOLEDADE I, ESCOLA. SAÍDA 11:50H - SERRA VERDE, BURACADA, IGREJA ADVENTISTA, SOLEDADE I, ESCOLA. SAÍDA 15:50H - BURACADA, IGREJA ADVENTISTA, MORRÃO DO AURÉLIO, BENFICA, BOTAFOGO, CENTRO.</t>
  </si>
  <si>
    <t>MICRO-ÔNIBUS URBANO COM CAPACIDADE PARA 22 LUGARES</t>
  </si>
  <si>
    <t>D5</t>
  </si>
  <si>
    <t>VALE DOS PINHEIROS</t>
  </si>
  <si>
    <t>SAÍDA 5:00H - RODOVIÁRIA DE SUMIDOURO, CENTRO, CAMPINAS, RETA PRINCIPAL (SENTIDO CONQUISTA), RETORNO ESCOLA. * ESTE PERCURSO É REALIZADO 4 VEZES POR DIA.</t>
  </si>
  <si>
    <t>D6</t>
  </si>
  <si>
    <t>ROSA AMARELA</t>
  </si>
  <si>
    <t>SAÍDA 5:00H - SAÍDA DA RODOVIÁRIA DE SUMIDOURO, CENTRO, DONA MARIANA, CANJICAS, LAGO AZUL, LEIZINHO, LINHA - CENTRO D. MARIANA, ESTRADA PRINCIPAL E RETORNO ESCOLA. *ESTE PERCURSO É REALIZADO 2 VEZES AO DIA.</t>
  </si>
  <si>
    <t>D7</t>
  </si>
  <si>
    <t>DONA MARIANA</t>
  </si>
  <si>
    <t>SAÍDA: 5:00 H. SAÍDA DA RODOVIÁRIA DE SUMIDOURO, CENTRO, PILÕES, ROSA AMARELA, CANJICAS E FLORICULTURA E ESCOLA DE DONA MARIANA. *ESTE PERCURSO É REALIZADO 2 VEZES AO DIA. SAÍDA: 10:30H - LINHA, LEIZINHO, CANJICAS, ROSA AMARELA, FLORICULTURA E ESCOLA. *ESTE PERCURSO É REALIZADO 2 VEZES AO DIA.</t>
  </si>
  <si>
    <t>SAÍDA: 5:00 H. SAÍDA DA RODOVIÁRIA DE SUMIDOURO, CENTRO, CÓRREGO VERMELHO, AFONDO, CÓRREGO BONITO, LINHA, ESCOLA. *ESTE PERCURSO É REALIZADO 2 VEZES AO DIA. SAÍDA: 10:40H - CÓRREGO VERMELHO, AFONDO, CÓRREGO BONITO, LINHA, ESCOLA. *ESTE PERCURSO É REALIZADO 2 VEZES AO DIA.</t>
  </si>
  <si>
    <t xml:space="preserve">CENTRO E CAMPINAS </t>
  </si>
  <si>
    <t>SAÍDA 9:45H - SAÍDA DA RODOVIÁRIA DE SUMIDOURO, CENTRO, BOTAFOGO, BENFICA, SOLEDADE II, SOLEDADE I, ARROZAL, (VIA CAMPINAS) E CENTRO.</t>
  </si>
  <si>
    <t>D3</t>
  </si>
  <si>
    <t>SERRA VERDE</t>
  </si>
  <si>
    <t>SAÍDA: 5:30H - SAÍDA DA RODOVIÁRIA DE SUMIDOURO, CENTRO, ARROZAL, SOLEDADE I, SERRA VERDE, ALTO DE SERRA VERDE E ESTRADA DA BURACADA. *ESTE PERCURSO É REALIZADO 2 VEZES POR DIA.</t>
  </si>
  <si>
    <t>BENFICA</t>
  </si>
  <si>
    <t>SAÍDA: 5:15H - SAÍDA DA RODOVIÁRIA DE SUMIDOURO, CENTRO, BOTAFOGO, ALTO DE BOTAFOGO, LAVRAS, BALANÇA, ESTRADA BENFICA, ARROZAL, ESCOLA BENFICA. *ESTE PERCURSO É REALIZADO 2 VEZES POR DIA. SAÍDA: 10H - ESCOLA BENFICA, BOTAFOGO, ALTO BOTAFOGO, ESTRADA DA VENDA DA DILENE E LAVRAS, ESCOLA BENFICA. SAÍDA: 10:45H - ESCOLA BENFICA, BALANÇA, BENFICA, ESTRADA BENFICA, ARROZAL E RETORNA PRA ESCOLA BENFICA. SAÍDA: 15:15H ENTREGA ALUNOS DAS ROTAS DE 10:00H E 10:45H E RETORNA PARA CENTRO</t>
  </si>
  <si>
    <t>BALANÇA</t>
  </si>
  <si>
    <t>SAÍDA: 5:30H - SAÍDA DA RODOVIÁRIA DE SUMIDOURO, CENTRO, BOTAFOGO, ALTO DE BOTAFOGO, LAVRAS, BENFICA, ESTRADA DO ARROZAL, BALANÇA E ALTO DE BALANÇA. *ESTE PERCURSO É REALIZADO 2 VEZES POR DIA.</t>
  </si>
  <si>
    <t xml:space="preserve">MICRO-ÔNIBUS URBANO COM CAPACIDADE PARA 22 LUGARES </t>
  </si>
  <si>
    <t>CARAMANDU</t>
  </si>
  <si>
    <t>SAÍDA 05:00H - SAÍDA DA RODOVIÁRIA DE SUMIDOURO, CENTRO, PASSANDO POR CAMPINAS SEGUINDO PELO JONAS ATÉ IGREJINHA, CHEGANDO NA E.M. JOÃO MARCHITO, SAÍDA ÀS 06:40H ATÉ A E.E.M. CAMPINAS II RETORNANDO PARA A E.M. JOÃO MARCHITO. SAÍDA DA E.M. JOÃO MARCHITO, ÀS 09:40H, SEGUINDO PELO JONAS ATÉ A ESTRADA DA CASCATA RETORNANDO PARA A ESCOLA E CHEGANDO ÀS 10H50MIN. SAÍDA DA E.M. JOÃO MARCHITO, ÀS 11:00H, SENTIDO IGREJINHA ATÉ A E.E.M. CAMPINAS II.  SAÍDA DA E.M. JOÃO MARCHITO, ÀS 15:00H HORAS, SEGUINDO PELO JONAS ATÉ A ESTRADA DA CASCATA RETORNANDO SENTIDO CAMPINAS ATÉ O CENTRO DA CIDADE DE SUMIDOURO. *ESTA ROTA ATENDE AS ESCOLAS DE JOÃO MARCHITO E CAMPINAS II.</t>
  </si>
  <si>
    <t>VAN COM CAPACIDADE PARA 15 LUGARES</t>
  </si>
  <si>
    <t>C6</t>
  </si>
  <si>
    <t>SASAÍDA 05:00H - SAÍDA DA RODOVIÁRIA DE SUMIDOURO, CENTRO, PASSANDO POR CARAMANDU DE CIMA ATÉ A E.M. JOÃO MARCHITO. SAÍDA DA E.M. JOÃO MARCHITO, ÀS 06:35H, SENTIDO FAZENDA BOA VISTA RETORNANDO ATÉ A ESTRADA DA CASCATA. SAÍDA DA E.M. JOÃO MARCHITO, ÀS 7:05H, ATÉ A E.E.M. CAMPINAS II RETORNANDO PARA A E.M. JOÃO MARCHITO. SAÍDA DA E.M. JOÃO MARCHITO, ÀS 09:40H SENTIDO CARAMANDU DE CIMA RETORNANDO ATÉ A IGREJINHA SEGUINDO NO SENTIDO DA FAZENDA BOA VISTA ATÉ A E.M. JOÃO MARCHITO. SAÍDA DA E.M. JOÃO MARCHITO, ÀS 11:00H, SENTIDO FAZENDA BOA VISTA RETORNANDO ATÉ A ESTRADA DA CASCATA CHEGANDO ATÉ A E.E.M. CAMPINAS II. SAÍDA DA E.M. JOÃO MARCHITO, ÀS 12:20H. , SENTIDO CARAMANDU DE CIMA RETORNANDO ATÉ A ESCOLA. SAÍDA DA E.M. JOÃO MARCHITO, ÀS 15:00H, SENTIDO FAZENDA BOA VISTA SEGUINDO PELA IGREJINHA ATÉ O CARAMANDU DE CIMA, CENTRO. *ESTA ROTA ATENDE AS ESCOLAS DE JOÃO MARCHITO E CAMPINAS II.</t>
  </si>
  <si>
    <t>SANTO ANDRÉ</t>
  </si>
  <si>
    <t>SAÍDA: 5:00H - SAÍDA DA RODOVIÁRIA DE SUMIDOURO, CENTRO, CAMPINAS, FAZENDA PRÓXIMO A SÃO BENTO, RETORNO PELA VIA PRINCIPAL ATÉ A ESCOLA DE STO. ANDRÉ, SAÍDA ESCOLA ATÉ PRÓXIMO AO SITIO SR. ALBINO, RETORNA PARA ESCOLA DE STO. ANDRÉ. *ESTE PERCURSO É REALIZADO 2 VEZES POR DIA. *ESTA LINHA ATENDE A ESCOLA DE VALE DOS PINHEIROS A TARDE.</t>
  </si>
  <si>
    <t>C8</t>
  </si>
  <si>
    <t>MONSENHOR</t>
  </si>
  <si>
    <t>SAÍDA 6:30H - SAÍDA DA RODOVIÁRIA DE SUMIDOURO, VOLTA, INDELBROM (CABECEIRA DA PONTE) E ESCOLA MONSNEHOR. *ESTE PERCURSO É REALIZADO 2 VEZES POR DIA</t>
  </si>
  <si>
    <t>VAN ADAPTADA PARA PORTADORES DE NECESSIDADES ESPECIAIS PARA NO MÍNIMO 3 CADEIRANTES</t>
  </si>
  <si>
    <t>B1</t>
  </si>
  <si>
    <t xml:space="preserve">CAMPINAS </t>
  </si>
  <si>
    <t>SAÍDA 5:00H - SAÍDA DA RODOVIÁRIA DE SUMIDOURO, CENTRO, CAMPINAS, SÃO BENTO, SANTO ANDRÉ, ESCOLA. * ESTE PERCURSO É REALIZADO 2 VEZES POR DIA. SAÍDA 00:00 - SÍTIO DOS HOTTZ.*ESTE PERCURSO É REALIZADO 2 VEZES POR DIA.</t>
  </si>
  <si>
    <t>PERUA COM CAPACIDADE PARA 09 LUGARES</t>
  </si>
  <si>
    <t>A7</t>
  </si>
  <si>
    <t>SAÍDA 5:00H - SAÍDA DA RODOVIÁRIA DE SUMIDOURO, CENTRO, CAMPINAS, VALE DOS PINHEIROS, ANGOTT, CANDINHAS, PONTO PRINCIPAL (ABACATEIRO), ESCOLA. *ESTE PERCURSO É REALIZADO 2 VEZES POR DIA. SAÍDA 11:30 - VALE DOS PINHEIROS, ESTRADA DA JULIANA, SÍTIO DOS HOTTZ, RETORNO ESCOLA. *ESTE PERCURSO É REALIZADO 2 VEZES POR DIA.</t>
  </si>
  <si>
    <t>A8</t>
  </si>
  <si>
    <t>SAÍDA 5:00H - RODOVIÁRIA DE SUMIDOURO, CENTRO, CAMPINAS, CANDINHA, RETORNO ESCOLA. *ESTE PERCURSO É REALIZADO 4 VEZES POR DIA.</t>
  </si>
  <si>
    <t>SAÍDA 5:00H - RODOVIÁRIA DE SUMIDOURO, CENTRO, CAMPINAS, SÃO BENTO, BURACADAS DO WALTAIR, ANGOTT, RETORNO ESCOLA. *ESTE PERCURSO É REALIZADO 4 VEZES POR DIA.</t>
  </si>
  <si>
    <t>SAÍDA 5:10H - SAÍDA DA RODOVIÁRIA DE SUMIDOURO, CENTRO, ROSA AMARELA, CENTRO D. MARIANA, ENTRA NA VICINAL DO JONAS CABELEREIRO, WAGNER, CÓRREGO BONITO, CÓRREGO VERMELHO, CENTRO D. MARIANA, ESCOLA ROSA AMARELA. *ESTE PERCURSO É REALIZADO 3 VEZES AO DIA.</t>
  </si>
  <si>
    <t>SAÍDA 5:10H - SAÍDA DA RODOVIÁRIA DE SUMIDOURO, CENTRO, DONA MARIANA, CORGUINHAS, SERTÃO DA CASCATA, ALTAMIRO (DESCIDA PARA CAMPINAS), SITIO DA MARLY, MADUROS, ESTRADA PRINCIPAL, ESCOLA ROSA AMARELA, PILÕES (BAR DO FLAVINHO), ESCOLA ROSA AMARELA MUNDO NOVO. *ESTE PERCURSO É REALIZADO 3 VEZES AO DIA.</t>
  </si>
  <si>
    <t>SAÍDA 5:00H - RODOVIÁRIA DE SUMIDOURO, CENTRO, D. MARIANA, MUNDO NOVO, CANJICAS, LEIZINHO, DJALMA, ZECA BAIANO, CORGHUINHAS, TÚNEL, ESCOLA. *ESTE PERCURSO É REALIZADO 2 VEZES AO DIA. SAÍDA: 10:10H - MUNDO NOVO (CLÍNICA DE RECUPERAÇÃO), CANJICAS, LEIZINHO, DJALMA, CORGHUINHAS, TÚNEL, ESCOLA. *ESTE PERCURSO É REALIZADO 2 VEZES AO DIA.</t>
  </si>
  <si>
    <t>EJA</t>
  </si>
  <si>
    <t>SAÍDA 16H - SAÍDA DA RODOVIÁRIA DE SUMIDOURO, CENTRO, LAGOA (CASINHAS), HOSPITAL VELHO, VILA, CENTRO, SÃO CAETANO, PEDREIRA E BOA VENTURA.  *ESTE PERCURSO É REALIZADO 2 VEZES POR DIA..</t>
  </si>
  <si>
    <t>PREGÃO PRESENCIAL Nº 037/20122</t>
  </si>
  <si>
    <t>PROCESSO ADMINISTRATIVO N° 1220/2022 de 27/03/2022</t>
  </si>
  <si>
    <t>SERVIÇOS DE TRANSPORTE ESCOLAR E UNIVERSITÁRIO</t>
  </si>
  <si>
    <t>Homologação: __/__/2022</t>
  </si>
  <si>
    <t>Previsão Publicação: __/__/2022</t>
  </si>
  <si>
    <t>MENOR PREÇO POR LOTE</t>
  </si>
  <si>
    <t>Sec. Educação</t>
  </si>
  <si>
    <t>O pagamento do objeto de que trata o PREGÃO PRESENCIAL 037/2022, será efetuado pela Tesouraria da Prefeitura Municipal de Sumidouro;</t>
  </si>
  <si>
    <t>FACULDADE</t>
  </si>
  <si>
    <t>TARDE - SAÍDA 16:30H - SAÍDA DA RODOVIÁRIA DE SUMIDOURO COM DESTINO A DONA MARIANA, CAMPINAS, NOVA FRIBURGO/RJ, COM RETORNO ÀS 23:00H</t>
  </si>
  <si>
    <t xml:space="preserve">MICRO-ÔNIBUS URBANO COM CAPACIDADE PARA 26 LUGARES </t>
  </si>
  <si>
    <t>G7</t>
  </si>
  <si>
    <t>TARDE - SAÍDA 16:30H - SAÍDA DA RODOVIÁRIA DE SUMIDOURO COM DESTINO A NOVA FRIBURGO/RJ, COM RETORNO ÀS 23:00H</t>
  </si>
  <si>
    <t xml:space="preserve">ÔNIBUS URBANO COM CAPACIDADE PARA 44 LUGARES </t>
  </si>
  <si>
    <t>H5</t>
  </si>
  <si>
    <t>TARDE - SAÍDA 17:40H - SAÍDA DA RODOVIÁRIA DE SUMIDOURO COM DESTINO A ALÉM PARAÍBA/MG, COM RETORNO ÀS 22:30H</t>
  </si>
  <si>
    <t>MANHÃ - SAÍDA 05:40H - SAÍDA DA RODOVIÁRIA DE SUMIDOURO COM DESTINO A NOVA FRIBURGO/RJ, COM RETORNO ÀS 15:00H</t>
  </si>
  <si>
    <t>F5</t>
  </si>
  <si>
    <t>SÁBADO - SAÍDA 06:00H - SAÍDA DA RODOVIÁRIA DE SUMIDOURO COM DESTINO A NOVA FRIBURGO/RJ, COM RETORNO ÀS 17:00H</t>
  </si>
  <si>
    <t>A1</t>
  </si>
  <si>
    <t>LOTE 01</t>
  </si>
  <si>
    <t>VALOR EM R$ ( D = A + B + C)</t>
  </si>
  <si>
    <t>LOTE 02</t>
  </si>
  <si>
    <t>Descrição</t>
  </si>
  <si>
    <t>Unid</t>
  </si>
  <si>
    <t>Quant</t>
  </si>
  <si>
    <t>VEICULO COM CAPACIDADE DE 09 LUGARES</t>
  </si>
  <si>
    <t>INTERVALO ENTRE QUILÔMETROS 0 a 30</t>
  </si>
  <si>
    <t>INTERVALO ENTRE QUILÔMETROS 30 A 59</t>
  </si>
  <si>
    <t>INTERVALO ENTRE QUILÔMETROS 60 A 79</t>
  </si>
  <si>
    <t>INTERVALO ENTRE QUILÔMETROS 80 A 99</t>
  </si>
  <si>
    <t>INTERVALO ENTRE QUILÔMETROS 100 A 119</t>
  </si>
  <si>
    <t xml:space="preserve">INTERVALO ENTRE QUILÔMETROS 120 A 139 </t>
  </si>
  <si>
    <t>INTERVALO ENTRE QUILÔMETROS 140 A 159</t>
  </si>
  <si>
    <t>INTERVALO ENTRE QUILÔMETROS ACIMA DE 160</t>
  </si>
  <si>
    <t>VEICULO ADAPTADO</t>
  </si>
  <si>
    <t>B2</t>
  </si>
  <si>
    <t>B3</t>
  </si>
  <si>
    <t>B4</t>
  </si>
  <si>
    <t>B5</t>
  </si>
  <si>
    <t>B6</t>
  </si>
  <si>
    <t>B7</t>
  </si>
  <si>
    <t>B8</t>
  </si>
  <si>
    <t>VEICULO COM CAPACIDADE DE 15 LUGARES</t>
  </si>
  <si>
    <t>C1</t>
  </si>
  <si>
    <t>C2</t>
  </si>
  <si>
    <t>C3</t>
  </si>
  <si>
    <t>C4</t>
  </si>
  <si>
    <t>C5</t>
  </si>
  <si>
    <t>C7</t>
  </si>
  <si>
    <t>VEICULO COM CAPACIDADE DE 22 LUGARES</t>
  </si>
  <si>
    <t>D1</t>
  </si>
  <si>
    <t>D2</t>
  </si>
  <si>
    <t>D4</t>
  </si>
  <si>
    <t>D8</t>
  </si>
  <si>
    <t>VEICULO COM CAPACIDADE DE 38 LUGARES</t>
  </si>
  <si>
    <t>E1</t>
  </si>
  <si>
    <t>E2</t>
  </si>
  <si>
    <t>E3</t>
  </si>
  <si>
    <t>E8</t>
  </si>
  <si>
    <t>VEICULO COM CAPACIDADE DE 16 LUGARES - FACULDADE</t>
  </si>
  <si>
    <t>F1</t>
  </si>
  <si>
    <t>F2</t>
  </si>
  <si>
    <t>F3</t>
  </si>
  <si>
    <t>F4</t>
  </si>
  <si>
    <t>F6</t>
  </si>
  <si>
    <t>F7</t>
  </si>
  <si>
    <t>F8</t>
  </si>
  <si>
    <t>VEICULO COM CAPACIDADE DE 26 LUGARES - FACULDADE</t>
  </si>
  <si>
    <t>G1</t>
  </si>
  <si>
    <t>G2</t>
  </si>
  <si>
    <t>G3</t>
  </si>
  <si>
    <t>G4</t>
  </si>
  <si>
    <t>G5</t>
  </si>
  <si>
    <t>G6</t>
  </si>
  <si>
    <t>G8</t>
  </si>
  <si>
    <t>VEICULO COM CAPACIDADE DE 44 LUGARES - FACULDADE</t>
  </si>
  <si>
    <t>H1</t>
  </si>
  <si>
    <t>H2</t>
  </si>
  <si>
    <t>H3</t>
  </si>
  <si>
    <t>H4</t>
  </si>
  <si>
    <t>H6</t>
  </si>
  <si>
    <t>H7</t>
  </si>
  <si>
    <t>H8</t>
  </si>
  <si>
    <t>A PLANILHA ABAIXO DEVERÁ SER PREENCHIDA COM O VALOR PROPOSTO PARA CADA "SÍMBOLO".
OBS: O PREENCHIMENTO DO QUADRO ABAIXO É CONDIÇÃO PARA VALIDAÇÃO DA PROPOSTA. SEU NÃO PREENCHIMENTO IMPLICARÁ NA DESCLASSIFICAÇÃO DA MESMA.</t>
  </si>
  <si>
    <t xml:space="preserve"> - OBS: Os valores informados na planilha de "símbolos" que constam na planilha de preços deverão ter os mesmos valores. A divergência dos valores informados acarretará na desclassificação da proposta no respectivo lote proposto.</t>
  </si>
  <si>
    <t>Nº 1701.2678200392.095-3390.39.00-04 – SMEC
Nº 1701.1236100232.097-3390.39.00-04 – SMEC
Nº 1701.1236100232.097-3390.39.00-00 – SMEC</t>
  </si>
  <si>
    <t>Abertura das Propostas: 05/07/2022, às 10:00hs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</si>
</sst>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R$ &quot;* #,##0.00_);_(&quot;R$ &quot;* \(#,##0.00\);_(&quot;R$ &quot;* &quot;-&quot;??_);_(@_)"/>
    <numFmt numFmtId="165" formatCode="_(* #,##0.00_);_(* \(#,##0.00\);_(* &quot;-&quot;??_);_(@_)"/>
    <numFmt numFmtId="166" formatCode="_(&quot;R$&quot;* #,##0.00_);_(&quot;R$&quot;* \(#,##0.00\);_(&quot;R$&quot;* &quot;-&quot;??_);_(@_)"/>
    <numFmt numFmtId="167" formatCode="#,#00"/>
    <numFmt numFmtId="168" formatCode="00"/>
    <numFmt numFmtId="169" formatCode="#,##0.00#"/>
    <numFmt numFmtId="170" formatCode="0.00#"/>
  </numFmts>
  <fonts count="22" x14ac:knownFonts="1">
    <font>
      <sz val="10"/>
      <name val="Arial"/>
    </font>
    <font>
      <sz val="10"/>
      <name val="Arial"/>
      <family val="2"/>
    </font>
    <font>
      <sz val="10"/>
      <name val="Arial"/>
      <family val="2"/>
    </font>
    <font>
      <b/>
      <sz val="10"/>
      <name val="Arial"/>
      <family val="2"/>
    </font>
    <font>
      <b/>
      <sz val="14"/>
      <name val="Arial"/>
      <family val="2"/>
    </font>
    <font>
      <b/>
      <sz val="11"/>
      <name val="Arial"/>
      <family val="2"/>
    </font>
    <font>
      <b/>
      <sz val="6"/>
      <name val="Arial"/>
      <family val="2"/>
    </font>
    <font>
      <sz val="8"/>
      <name val="Arial"/>
      <family val="2"/>
    </font>
    <font>
      <b/>
      <sz val="8"/>
      <name val="Arial"/>
      <family val="2"/>
    </font>
    <font>
      <b/>
      <sz val="7"/>
      <name val="Arial"/>
      <family val="2"/>
    </font>
    <font>
      <sz val="7"/>
      <name val="Arial"/>
      <family val="2"/>
    </font>
    <font>
      <sz val="8"/>
      <color indexed="8"/>
      <name val="Arial"/>
      <family val="2"/>
    </font>
    <font>
      <sz val="7"/>
      <color indexed="9"/>
      <name val="Arial"/>
      <family val="2"/>
    </font>
    <font>
      <u/>
      <sz val="10"/>
      <color indexed="9"/>
      <name val="Arial"/>
      <family val="2"/>
    </font>
    <font>
      <sz val="10"/>
      <color indexed="9"/>
      <name val="Arial"/>
      <family val="2"/>
    </font>
    <font>
      <sz val="10"/>
      <name val="Arial"/>
      <family val="2"/>
    </font>
    <font>
      <b/>
      <u/>
      <sz val="9"/>
      <name val="Arial"/>
      <family val="2"/>
    </font>
    <font>
      <sz val="6"/>
      <name val="Arial"/>
      <family val="2"/>
    </font>
    <font>
      <b/>
      <sz val="9"/>
      <name val="Arial"/>
      <family val="2"/>
    </font>
    <font>
      <sz val="9"/>
      <name val="Arial"/>
      <family val="2"/>
    </font>
    <font>
      <sz val="8"/>
      <name val="Arial"/>
      <family val="2"/>
    </font>
    <font>
      <sz val="6"/>
      <name val="Arial"/>
      <family val="2"/>
    </font>
  </fonts>
  <fills count="11">
    <fill>
      <patternFill patternType="none"/>
    </fill>
    <fill>
      <patternFill patternType="gray125"/>
    </fill>
    <fill>
      <patternFill patternType="solid">
        <fgColor indexed="44"/>
        <bgColor indexed="64"/>
      </patternFill>
    </fill>
    <fill>
      <patternFill patternType="solid">
        <fgColor indexed="41"/>
        <bgColor indexed="64"/>
      </patternFill>
    </fill>
    <fill>
      <patternFill patternType="solid">
        <fgColor indexed="47"/>
        <bgColor indexed="64"/>
      </patternFill>
    </fill>
    <fill>
      <patternFill patternType="solid">
        <fgColor indexed="42"/>
        <bgColor indexed="64"/>
      </patternFill>
    </fill>
    <fill>
      <patternFill patternType="solid">
        <fgColor indexed="40"/>
        <bgColor indexed="64"/>
      </patternFill>
    </fill>
    <fill>
      <patternFill patternType="solid">
        <fgColor indexed="22"/>
        <bgColor indexed="64"/>
      </patternFill>
    </fill>
    <fill>
      <patternFill patternType="solid">
        <fgColor indexed="27"/>
        <bgColor indexed="42"/>
      </patternFill>
    </fill>
    <fill>
      <patternFill patternType="solid">
        <fgColor theme="0" tint="-0.249977111117893"/>
        <bgColor indexed="64"/>
      </patternFill>
    </fill>
    <fill>
      <patternFill patternType="solid">
        <fgColor theme="0" tint="-0.14999847407452621"/>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hair">
        <color indexed="23"/>
      </left>
      <right style="hair">
        <color indexed="23"/>
      </right>
      <top style="hair">
        <color indexed="23"/>
      </top>
      <bottom style="hair">
        <color indexed="23"/>
      </bottom>
      <diagonal/>
    </border>
    <border>
      <left/>
      <right/>
      <top/>
      <bottom style="hair">
        <color indexed="23"/>
      </bottom>
      <diagonal/>
    </border>
    <border>
      <left/>
      <right/>
      <top/>
      <bottom style="thin">
        <color indexed="64"/>
      </bottom>
      <diagonal/>
    </border>
    <border>
      <left style="thin">
        <color indexed="8"/>
      </left>
      <right style="thin">
        <color indexed="8"/>
      </right>
      <top style="thin">
        <color indexed="8"/>
      </top>
      <bottom style="thin">
        <color indexed="8"/>
      </bottom>
      <diagonal/>
    </border>
    <border>
      <left style="hair">
        <color indexed="23"/>
      </left>
      <right/>
      <top style="hair">
        <color indexed="23"/>
      </top>
      <bottom/>
      <diagonal/>
    </border>
    <border>
      <left/>
      <right style="hair">
        <color indexed="23"/>
      </right>
      <top style="hair">
        <color indexed="23"/>
      </top>
      <bottom/>
      <diagonal/>
    </border>
    <border>
      <left style="hair">
        <color indexed="23"/>
      </left>
      <right/>
      <top/>
      <bottom style="hair">
        <color indexed="23"/>
      </bottom>
      <diagonal/>
    </border>
    <border>
      <left/>
      <right style="hair">
        <color indexed="23"/>
      </right>
      <top/>
      <bottom style="hair">
        <color indexed="23"/>
      </bottom>
      <diagonal/>
    </border>
    <border>
      <left/>
      <right/>
      <top style="hair">
        <color indexed="23"/>
      </top>
      <bottom style="hair">
        <color indexed="23"/>
      </bottom>
      <diagonal/>
    </border>
    <border>
      <left/>
      <right/>
      <top style="hair">
        <color indexed="23"/>
      </top>
      <bottom style="hair">
        <color indexed="55"/>
      </bottom>
      <diagonal/>
    </border>
    <border>
      <left style="hair">
        <color indexed="55"/>
      </left>
      <right style="hair">
        <color indexed="64"/>
      </right>
      <top style="hair">
        <color indexed="23"/>
      </top>
      <bottom style="hair">
        <color indexed="55"/>
      </bottom>
      <diagonal/>
    </border>
    <border>
      <left/>
      <right/>
      <top style="hair">
        <color indexed="23"/>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s>
  <cellStyleXfs count="4">
    <xf numFmtId="0" fontId="0" fillId="0" borderId="0"/>
    <xf numFmtId="166" fontId="1" fillId="0" borderId="0" applyFont="0" applyFill="0" applyBorder="0" applyAlignment="0" applyProtection="0"/>
    <xf numFmtId="0" fontId="2" fillId="0" borderId="0"/>
    <xf numFmtId="165" fontId="1" fillId="0" borderId="0" applyFont="0" applyFill="0" applyBorder="0" applyAlignment="0" applyProtection="0"/>
  </cellStyleXfs>
  <cellXfs count="143">
    <xf numFmtId="0" fontId="0" fillId="0" borderId="0" xfId="0"/>
    <xf numFmtId="0" fontId="2" fillId="0" borderId="0" xfId="0" applyFont="1" applyBorder="1" applyAlignment="1" applyProtection="1">
      <alignment horizontal="center" vertical="center" wrapText="1"/>
      <protection hidden="1"/>
    </xf>
    <xf numFmtId="0" fontId="2"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protection hidden="1"/>
    </xf>
    <xf numFmtId="0" fontId="0" fillId="0" borderId="0" xfId="0" applyAlignment="1">
      <alignment horizontal="center"/>
    </xf>
    <xf numFmtId="0" fontId="2" fillId="0" borderId="0" xfId="0" applyFont="1"/>
    <xf numFmtId="0" fontId="5" fillId="0" borderId="0" xfId="0" applyFont="1" applyBorder="1" applyAlignment="1" applyProtection="1">
      <alignment vertical="center"/>
      <protection hidden="1"/>
    </xf>
    <xf numFmtId="4" fontId="7" fillId="0" borderId="0" xfId="0" applyNumberFormat="1" applyFont="1" applyBorder="1" applyAlignment="1" applyProtection="1">
      <alignment vertical="center" wrapText="1"/>
      <protection hidden="1"/>
    </xf>
    <xf numFmtId="0" fontId="7" fillId="0" borderId="0" xfId="0" applyFont="1" applyBorder="1" applyAlignment="1" applyProtection="1">
      <alignment vertical="center" wrapText="1"/>
      <protection hidden="1"/>
    </xf>
    <xf numFmtId="49" fontId="0" fillId="0" borderId="0" xfId="0" applyNumberFormat="1"/>
    <xf numFmtId="170" fontId="5" fillId="0" borderId="0" xfId="0" applyNumberFormat="1" applyFont="1" applyBorder="1" applyAlignment="1" applyProtection="1">
      <alignment vertical="center"/>
      <protection hidden="1"/>
    </xf>
    <xf numFmtId="170" fontId="2" fillId="0" borderId="0" xfId="3" applyNumberFormat="1" applyFont="1" applyBorder="1" applyAlignment="1" applyProtection="1">
      <alignment horizontal="center" vertical="center" wrapText="1"/>
      <protection hidden="1"/>
    </xf>
    <xf numFmtId="169" fontId="2" fillId="0" borderId="0" xfId="0" applyNumberFormat="1" applyFont="1" applyBorder="1" applyAlignment="1" applyProtection="1">
      <alignment horizontal="center" vertical="center" wrapText="1"/>
      <protection hidden="1"/>
    </xf>
    <xf numFmtId="169" fontId="5" fillId="0" borderId="0" xfId="0" applyNumberFormat="1" applyFont="1" applyBorder="1" applyAlignment="1" applyProtection="1">
      <alignment vertical="center"/>
      <protection hidden="1"/>
    </xf>
    <xf numFmtId="0" fontId="6" fillId="0" borderId="0" xfId="0" applyFont="1" applyBorder="1" applyAlignment="1" applyProtection="1">
      <alignment horizontal="right"/>
      <protection hidden="1"/>
    </xf>
    <xf numFmtId="0" fontId="0" fillId="2" borderId="1" xfId="0" applyFill="1" applyBorder="1"/>
    <xf numFmtId="0" fontId="0" fillId="3" borderId="1" xfId="0" applyFill="1" applyBorder="1" applyAlignment="1">
      <alignment vertical="center" wrapText="1"/>
    </xf>
    <xf numFmtId="0" fontId="0" fillId="3" borderId="1" xfId="0" applyFill="1" applyBorder="1"/>
    <xf numFmtId="49" fontId="0" fillId="3" borderId="1" xfId="0" applyNumberFormat="1" applyFill="1" applyBorder="1"/>
    <xf numFmtId="0" fontId="0" fillId="4" borderId="1" xfId="0" applyFill="1" applyBorder="1" applyAlignment="1">
      <alignment vertical="center" wrapText="1"/>
    </xf>
    <xf numFmtId="0" fontId="0" fillId="0" borderId="0" xfId="0" applyAlignment="1">
      <alignment wrapText="1"/>
    </xf>
    <xf numFmtId="0" fontId="0" fillId="5" borderId="1" xfId="0" applyFill="1" applyBorder="1" applyAlignment="1">
      <alignment vertical="center"/>
    </xf>
    <xf numFmtId="0" fontId="0" fillId="0" borderId="0" xfId="0" applyAlignment="1">
      <alignment vertical="center"/>
    </xf>
    <xf numFmtId="0" fontId="1" fillId="0" borderId="0" xfId="0" applyFont="1" applyAlignment="1">
      <alignment horizontal="left" vertical="center" wrapText="1"/>
    </xf>
    <xf numFmtId="0" fontId="0" fillId="6" borderId="1" xfId="0" applyFill="1" applyBorder="1" applyAlignment="1">
      <alignment vertical="center"/>
    </xf>
    <xf numFmtId="0" fontId="2" fillId="0" borderId="0" xfId="0" applyNumberFormat="1" applyFont="1" applyBorder="1" applyAlignment="1" applyProtection="1">
      <alignment horizontal="center" vertical="center" wrapText="1"/>
      <protection hidden="1"/>
    </xf>
    <xf numFmtId="0" fontId="5" fillId="0" borderId="0" xfId="0" applyNumberFormat="1" applyFont="1" applyBorder="1" applyAlignment="1" applyProtection="1">
      <alignment vertical="center"/>
      <protection hidden="1"/>
    </xf>
    <xf numFmtId="0" fontId="8" fillId="0" borderId="0" xfId="0" applyFont="1" applyBorder="1" applyAlignment="1" applyProtection="1">
      <alignment horizontal="right"/>
      <protection hidden="1"/>
    </xf>
    <xf numFmtId="0" fontId="10" fillId="0" borderId="0" xfId="0" applyFont="1" applyBorder="1" applyAlignment="1" applyProtection="1">
      <alignment vertical="center" wrapText="1"/>
      <protection hidden="1"/>
    </xf>
    <xf numFmtId="0" fontId="4" fillId="0" borderId="0" xfId="0" applyFont="1" applyBorder="1" applyAlignment="1" applyProtection="1">
      <alignment horizontal="center" vertical="center"/>
      <protection hidden="1"/>
    </xf>
    <xf numFmtId="0" fontId="4" fillId="0" borderId="0" xfId="0" applyNumberFormat="1" applyFont="1" applyBorder="1" applyAlignment="1" applyProtection="1">
      <alignment horizontal="center" vertical="center"/>
      <protection hidden="1"/>
    </xf>
    <xf numFmtId="169" fontId="4" fillId="0" borderId="0" xfId="0" applyNumberFormat="1" applyFont="1" applyBorder="1" applyAlignment="1" applyProtection="1">
      <alignment horizontal="center" vertical="center"/>
      <protection hidden="1"/>
    </xf>
    <xf numFmtId="170" fontId="4" fillId="0" borderId="0" xfId="0" applyNumberFormat="1" applyFont="1" applyBorder="1" applyAlignment="1" applyProtection="1">
      <alignment horizontal="center" vertical="center"/>
      <protection hidden="1"/>
    </xf>
    <xf numFmtId="0" fontId="7" fillId="0" borderId="2" xfId="0" applyFont="1" applyBorder="1" applyAlignment="1">
      <alignment vertical="center" wrapText="1"/>
    </xf>
    <xf numFmtId="0" fontId="8" fillId="7" borderId="2" xfId="0" applyFont="1" applyFill="1" applyBorder="1" applyAlignment="1" applyProtection="1">
      <alignment horizontal="center" vertical="center" wrapText="1"/>
      <protection hidden="1"/>
    </xf>
    <xf numFmtId="168" fontId="7" fillId="0" borderId="2" xfId="0" applyNumberFormat="1" applyFont="1" applyBorder="1" applyAlignment="1">
      <alignment horizontal="center" vertical="center" wrapText="1"/>
    </xf>
    <xf numFmtId="0" fontId="11" fillId="0" borderId="2" xfId="0" applyFont="1" applyBorder="1" applyAlignment="1">
      <alignment horizontal="center" vertical="center" wrapText="1"/>
    </xf>
    <xf numFmtId="169" fontId="8" fillId="0" borderId="2" xfId="3" applyNumberFormat="1" applyFont="1" applyFill="1" applyBorder="1" applyAlignment="1" applyProtection="1">
      <alignment horizontal="center" vertical="center" wrapText="1"/>
      <protection hidden="1"/>
    </xf>
    <xf numFmtId="168" fontId="10" fillId="0" borderId="0" xfId="0" applyNumberFormat="1" applyFont="1" applyBorder="1" applyAlignment="1" applyProtection="1">
      <alignment vertical="center" wrapText="1"/>
      <protection hidden="1"/>
    </xf>
    <xf numFmtId="0" fontId="7" fillId="0" borderId="0" xfId="0" applyNumberFormat="1" applyFont="1" applyBorder="1" applyAlignment="1" applyProtection="1">
      <alignment vertical="center" wrapText="1"/>
      <protection hidden="1"/>
    </xf>
    <xf numFmtId="0" fontId="2" fillId="0" borderId="0" xfId="0" applyNumberFormat="1" applyFont="1" applyBorder="1" applyAlignment="1" applyProtection="1">
      <alignment vertical="center" wrapText="1"/>
      <protection hidden="1"/>
    </xf>
    <xf numFmtId="0" fontId="10" fillId="0" borderId="0" xfId="0" applyNumberFormat="1" applyFont="1" applyBorder="1" applyAlignment="1" applyProtection="1">
      <alignment vertical="center" wrapText="1"/>
      <protection hidden="1"/>
    </xf>
    <xf numFmtId="0" fontId="10" fillId="0" borderId="0" xfId="0" applyFont="1" applyBorder="1" applyAlignment="1" applyProtection="1">
      <alignment horizontal="left" vertical="center"/>
      <protection hidden="1"/>
    </xf>
    <xf numFmtId="0" fontId="10" fillId="0" borderId="0" xfId="0" applyNumberFormat="1" applyFont="1" applyBorder="1" applyAlignment="1" applyProtection="1">
      <alignment horizontal="left" vertical="center"/>
      <protection hidden="1"/>
    </xf>
    <xf numFmtId="49" fontId="2" fillId="0" borderId="0" xfId="3" applyNumberFormat="1" applyFont="1" applyBorder="1" applyAlignment="1" applyProtection="1">
      <alignment horizontal="center" vertical="center" wrapText="1"/>
      <protection hidden="1"/>
    </xf>
    <xf numFmtId="49" fontId="2" fillId="0" borderId="0" xfId="0" applyNumberFormat="1" applyFont="1" applyBorder="1" applyAlignment="1" applyProtection="1">
      <alignment vertical="center" wrapText="1"/>
      <protection hidden="1"/>
    </xf>
    <xf numFmtId="49" fontId="7"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vertical="center" wrapText="1"/>
      <protection hidden="1"/>
    </xf>
    <xf numFmtId="49" fontId="13" fillId="0" borderId="0" xfId="0" applyNumberFormat="1" applyFont="1" applyBorder="1" applyAlignment="1" applyProtection="1">
      <alignment vertical="center" wrapText="1"/>
      <protection hidden="1"/>
    </xf>
    <xf numFmtId="49" fontId="12" fillId="0" borderId="0" xfId="0" applyNumberFormat="1" applyFont="1" applyBorder="1" applyAlignment="1" applyProtection="1">
      <alignment horizontal="left" vertical="center" wrapText="1"/>
      <protection hidden="1"/>
    </xf>
    <xf numFmtId="49" fontId="14" fillId="0" borderId="0" xfId="0" applyNumberFormat="1" applyFont="1" applyBorder="1" applyAlignment="1" applyProtection="1">
      <alignment vertical="center" wrapText="1"/>
      <protection hidden="1"/>
    </xf>
    <xf numFmtId="169" fontId="8" fillId="7" borderId="2" xfId="0" applyNumberFormat="1" applyFont="1" applyFill="1" applyBorder="1" applyAlignment="1" applyProtection="1">
      <alignment horizontal="center" vertical="center" wrapText="1"/>
      <protection hidden="1"/>
    </xf>
    <xf numFmtId="169" fontId="10" fillId="0" borderId="0" xfId="0" applyNumberFormat="1" applyFont="1" applyBorder="1" applyAlignment="1" applyProtection="1">
      <alignment vertical="center" wrapText="1"/>
      <protection hidden="1"/>
    </xf>
    <xf numFmtId="167" fontId="7" fillId="0" borderId="2" xfId="0" applyNumberFormat="1" applyFont="1" applyFill="1" applyBorder="1" applyAlignment="1" applyProtection="1">
      <alignment horizontal="center" vertical="center" wrapText="1"/>
      <protection hidden="1"/>
    </xf>
    <xf numFmtId="0" fontId="2" fillId="0" borderId="0" xfId="0" applyFont="1" applyAlignment="1">
      <alignment wrapText="1"/>
    </xf>
    <xf numFmtId="169" fontId="4" fillId="0" borderId="3" xfId="0" applyNumberFormat="1" applyFont="1" applyBorder="1" applyAlignment="1" applyProtection="1">
      <alignment horizontal="center" vertical="center"/>
      <protection hidden="1"/>
    </xf>
    <xf numFmtId="169" fontId="7" fillId="0" borderId="2" xfId="0" applyNumberFormat="1" applyFont="1" applyFill="1" applyBorder="1" applyAlignment="1" applyProtection="1">
      <alignment horizontal="center" vertical="center" wrapText="1"/>
      <protection hidden="1"/>
    </xf>
    <xf numFmtId="0" fontId="8" fillId="0" borderId="0" xfId="0" applyFont="1" applyBorder="1" applyAlignment="1" applyProtection="1">
      <alignment vertical="center"/>
      <protection hidden="1"/>
    </xf>
    <xf numFmtId="0" fontId="16" fillId="0" borderId="0" xfId="0" applyFont="1" applyAlignment="1">
      <alignment horizontal="justify"/>
    </xf>
    <xf numFmtId="0" fontId="17" fillId="0" borderId="0" xfId="0" applyFont="1"/>
    <xf numFmtId="0" fontId="0" fillId="0" borderId="0" xfId="0" applyAlignment="1">
      <alignment vertical="center" wrapText="1"/>
    </xf>
    <xf numFmtId="168" fontId="8" fillId="0" borderId="0" xfId="2" applyNumberFormat="1" applyFont="1" applyAlignment="1">
      <alignment horizontal="center" vertical="center" wrapText="1"/>
    </xf>
    <xf numFmtId="168" fontId="18" fillId="0" borderId="1" xfId="2" applyNumberFormat="1" applyFont="1" applyBorder="1" applyAlignment="1">
      <alignment horizontal="center" vertical="center" wrapText="1"/>
    </xf>
    <xf numFmtId="168" fontId="19" fillId="0" borderId="1" xfId="2" applyNumberFormat="1" applyFont="1" applyBorder="1" applyAlignment="1">
      <alignment horizontal="center" vertical="center" wrapText="1"/>
    </xf>
    <xf numFmtId="0" fontId="18" fillId="0" borderId="4" xfId="2" applyFont="1" applyBorder="1" applyAlignment="1">
      <alignment vertical="center" wrapText="1"/>
    </xf>
    <xf numFmtId="166" fontId="0" fillId="0" borderId="0" xfId="1" applyFont="1" applyAlignment="1">
      <alignment horizontal="left"/>
    </xf>
    <xf numFmtId="0" fontId="20" fillId="0" borderId="0" xfId="0" applyFont="1" applyAlignment="1">
      <alignment horizontal="left" vertical="center" wrapText="1"/>
    </xf>
    <xf numFmtId="3" fontId="20" fillId="0" borderId="0" xfId="0" applyNumberFormat="1" applyFont="1" applyAlignment="1">
      <alignment horizontal="left" vertical="center" wrapText="1"/>
    </xf>
    <xf numFmtId="0" fontId="19" fillId="8" borderId="5" xfId="0" applyFont="1" applyFill="1" applyBorder="1"/>
    <xf numFmtId="0" fontId="15" fillId="0" borderId="0" xfId="0" applyFont="1" applyAlignment="1">
      <alignment wrapText="1"/>
    </xf>
    <xf numFmtId="0" fontId="15" fillId="0" borderId="0" xfId="0" applyFont="1" applyAlignment="1">
      <alignment horizontal="left" vertical="center" wrapText="1"/>
    </xf>
    <xf numFmtId="0" fontId="21" fillId="0" borderId="0" xfId="0" applyFont="1"/>
    <xf numFmtId="169" fontId="8" fillId="0" borderId="2" xfId="0" applyNumberFormat="1" applyFont="1" applyFill="1" applyBorder="1" applyAlignment="1" applyProtection="1">
      <alignment horizontal="center" vertical="center" wrapText="1"/>
      <protection hidden="1"/>
    </xf>
    <xf numFmtId="4" fontId="3" fillId="3" borderId="12" xfId="3" applyNumberFormat="1" applyFont="1" applyFill="1" applyBorder="1" applyAlignment="1" applyProtection="1">
      <alignment horizontal="center" vertical="center" wrapText="1"/>
      <protection hidden="1"/>
    </xf>
    <xf numFmtId="0" fontId="7" fillId="0" borderId="2" xfId="0" applyFont="1" applyBorder="1" applyAlignment="1">
      <alignment horizontal="center" vertical="center" wrapText="1"/>
    </xf>
    <xf numFmtId="0" fontId="2" fillId="0" borderId="0" xfId="0" applyFont="1" applyAlignment="1">
      <alignment horizontal="left" vertical="center" wrapText="1"/>
    </xf>
    <xf numFmtId="0" fontId="16" fillId="0" borderId="0" xfId="0" applyFont="1" applyAlignment="1"/>
    <xf numFmtId="0" fontId="2" fillId="0" borderId="1" xfId="0" applyFont="1" applyBorder="1" applyAlignment="1" applyProtection="1">
      <alignment horizontal="center" vertical="center" wrapText="1"/>
      <protection hidden="1"/>
    </xf>
    <xf numFmtId="166" fontId="8" fillId="0" borderId="1" xfId="1" applyFont="1" applyBorder="1" applyAlignment="1" applyProtection="1">
      <alignment vertical="center" wrapText="1"/>
      <protection hidden="1"/>
    </xf>
    <xf numFmtId="168" fontId="2" fillId="0" borderId="1" xfId="0" applyNumberFormat="1" applyFont="1" applyBorder="1" applyAlignment="1" applyProtection="1">
      <alignment horizontal="center" vertical="center" wrapText="1"/>
      <protection hidden="1"/>
    </xf>
    <xf numFmtId="0" fontId="3" fillId="9" borderId="1" xfId="0" applyFont="1" applyFill="1" applyBorder="1" applyAlignment="1" applyProtection="1">
      <alignment horizontal="center" vertical="center" wrapText="1"/>
      <protection hidden="1"/>
    </xf>
    <xf numFmtId="168" fontId="18" fillId="0" borderId="0" xfId="2" applyNumberFormat="1" applyFont="1" applyBorder="1" applyAlignment="1">
      <alignment horizontal="center" vertical="center" wrapText="1"/>
    </xf>
    <xf numFmtId="0" fontId="8" fillId="0" borderId="0" xfId="2" applyFont="1" applyBorder="1" applyAlignment="1">
      <alignment horizontal="left" vertical="center" wrapText="1"/>
    </xf>
    <xf numFmtId="166" fontId="8" fillId="0" borderId="0" xfId="1" applyFont="1" applyFill="1" applyBorder="1" applyAlignment="1">
      <alignment horizontal="center" vertical="center" wrapText="1"/>
    </xf>
    <xf numFmtId="0" fontId="2" fillId="0" borderId="19" xfId="0" applyFont="1" applyBorder="1" applyAlignment="1" applyProtection="1">
      <alignment horizontal="center" vertical="center" wrapText="1"/>
      <protection hidden="1"/>
    </xf>
    <xf numFmtId="168" fontId="2" fillId="0" borderId="19" xfId="0" applyNumberFormat="1" applyFont="1" applyBorder="1" applyAlignment="1" applyProtection="1">
      <alignment horizontal="center" vertical="center" wrapText="1"/>
      <protection hidden="1"/>
    </xf>
    <xf numFmtId="166" fontId="8" fillId="0" borderId="19" xfId="1" applyFont="1" applyBorder="1" applyAlignment="1" applyProtection="1">
      <alignment vertical="center" wrapText="1"/>
      <protection hidden="1"/>
    </xf>
    <xf numFmtId="166" fontId="8" fillId="0" borderId="1" xfId="1" applyFont="1" applyBorder="1" applyAlignment="1" applyProtection="1">
      <alignment horizontal="center" vertical="center"/>
      <protection locked="0" hidden="1"/>
    </xf>
    <xf numFmtId="169" fontId="8" fillId="0" borderId="2" xfId="0" applyNumberFormat="1" applyFont="1" applyBorder="1" applyAlignment="1" applyProtection="1">
      <alignment horizontal="center" vertical="center"/>
      <protection locked="0"/>
    </xf>
    <xf numFmtId="0" fontId="3" fillId="10" borderId="15" xfId="0" applyFont="1" applyFill="1" applyBorder="1" applyAlignment="1" applyProtection="1">
      <alignment vertical="center" wrapText="1"/>
      <protection hidden="1"/>
    </xf>
    <xf numFmtId="0" fontId="3" fillId="10" borderId="15" xfId="0" applyFont="1" applyFill="1" applyBorder="1" applyAlignment="1" applyProtection="1">
      <alignment vertical="center" wrapText="1"/>
      <protection locked="0" hidden="1"/>
    </xf>
    <xf numFmtId="0" fontId="2" fillId="0" borderId="25" xfId="0" applyFont="1" applyBorder="1" applyAlignment="1" applyProtection="1">
      <alignment horizontal="center" vertical="center" wrapText="1"/>
      <protection hidden="1"/>
    </xf>
    <xf numFmtId="168" fontId="2" fillId="0" borderId="25" xfId="0" applyNumberFormat="1" applyFont="1" applyBorder="1" applyAlignment="1" applyProtection="1">
      <alignment horizontal="center" vertical="center" wrapText="1"/>
      <protection hidden="1"/>
    </xf>
    <xf numFmtId="166" fontId="8" fillId="0" borderId="25" xfId="1" applyFont="1" applyBorder="1" applyAlignment="1" applyProtection="1">
      <alignment vertical="center" wrapText="1"/>
      <protection hidden="1"/>
    </xf>
    <xf numFmtId="0" fontId="3" fillId="9" borderId="25" xfId="0" applyFont="1" applyFill="1" applyBorder="1" applyAlignment="1" applyProtection="1">
      <alignment horizontal="center" vertical="center" wrapText="1"/>
      <protection hidden="1"/>
    </xf>
    <xf numFmtId="0" fontId="1" fillId="0" borderId="0" xfId="0" applyFont="1"/>
    <xf numFmtId="0" fontId="9" fillId="0" borderId="0" xfId="0" applyFont="1" applyAlignment="1" applyProtection="1">
      <alignment horizontal="left" vertical="center" wrapText="1"/>
      <protection hidden="1"/>
    </xf>
    <xf numFmtId="0" fontId="8" fillId="0" borderId="13" xfId="0" applyFont="1" applyBorder="1" applyAlignment="1" applyProtection="1">
      <alignment horizontal="left"/>
      <protection locked="0"/>
    </xf>
    <xf numFmtId="0" fontId="8" fillId="0" borderId="14" xfId="2" applyFont="1" applyBorder="1" applyAlignment="1">
      <alignment horizontal="left" vertical="center" wrapText="1"/>
    </xf>
    <xf numFmtId="0" fontId="8" fillId="0" borderId="16" xfId="2" applyFont="1" applyBorder="1" applyAlignment="1">
      <alignment horizontal="left" vertical="center" wrapText="1"/>
    </xf>
    <xf numFmtId="0" fontId="8" fillId="0" borderId="15" xfId="2" applyFont="1" applyBorder="1" applyAlignment="1">
      <alignment horizontal="left" vertical="center" wrapText="1"/>
    </xf>
    <xf numFmtId="166" fontId="8" fillId="0" borderId="14" xfId="1" applyFont="1" applyBorder="1" applyAlignment="1" applyProtection="1">
      <alignment horizontal="center" vertical="center"/>
      <protection locked="0" hidden="1"/>
    </xf>
    <xf numFmtId="166" fontId="8" fillId="0" borderId="15" xfId="1" applyFont="1" applyBorder="1" applyAlignment="1" applyProtection="1">
      <alignment horizontal="center" vertical="center"/>
      <protection locked="0" hidden="1"/>
    </xf>
    <xf numFmtId="166" fontId="18" fillId="3" borderId="14" xfId="1" applyFont="1" applyFill="1" applyBorder="1" applyAlignment="1" applyProtection="1">
      <alignment horizontal="center" vertical="center" wrapText="1"/>
      <protection hidden="1"/>
    </xf>
    <xf numFmtId="166" fontId="18" fillId="3" borderId="15" xfId="1" applyFont="1" applyFill="1" applyBorder="1" applyAlignment="1" applyProtection="1">
      <alignment horizontal="center" vertical="center" wrapText="1"/>
      <protection hidden="1"/>
    </xf>
    <xf numFmtId="0" fontId="7" fillId="0" borderId="14" xfId="2" applyFont="1" applyBorder="1" applyAlignment="1">
      <alignment horizontal="left" vertical="center" wrapText="1"/>
    </xf>
    <xf numFmtId="0" fontId="7" fillId="0" borderId="16" xfId="2" applyFont="1" applyBorder="1" applyAlignment="1">
      <alignment horizontal="left" vertical="center" wrapText="1"/>
    </xf>
    <xf numFmtId="0" fontId="7" fillId="0" borderId="15" xfId="2" applyFont="1" applyBorder="1" applyAlignment="1">
      <alignment horizontal="left" vertical="center" wrapText="1"/>
    </xf>
    <xf numFmtId="0" fontId="18" fillId="0" borderId="14" xfId="2" applyFont="1" applyBorder="1" applyAlignment="1">
      <alignment horizontal="center" vertical="center" wrapText="1"/>
    </xf>
    <xf numFmtId="0" fontId="18" fillId="0" borderId="16" xfId="2" applyFont="1" applyBorder="1" applyAlignment="1">
      <alignment horizontal="center" vertical="center" wrapText="1"/>
    </xf>
    <xf numFmtId="0" fontId="18" fillId="0" borderId="15" xfId="2" applyFont="1" applyBorder="1" applyAlignment="1">
      <alignment horizontal="center" vertical="center" wrapText="1"/>
    </xf>
    <xf numFmtId="0" fontId="16" fillId="0" borderId="0" xfId="0" applyFont="1" applyAlignment="1">
      <alignment horizontal="center" wrapText="1"/>
    </xf>
    <xf numFmtId="168" fontId="18" fillId="0" borderId="17" xfId="2" applyNumberFormat="1" applyFont="1" applyBorder="1" applyAlignment="1">
      <alignment horizontal="center" vertical="center" wrapText="1"/>
    </xf>
    <xf numFmtId="168" fontId="18" fillId="0" borderId="18" xfId="2" applyNumberFormat="1" applyFont="1" applyBorder="1" applyAlignment="1">
      <alignment horizontal="center" vertical="center" wrapText="1"/>
    </xf>
    <xf numFmtId="168" fontId="18" fillId="0" borderId="22" xfId="2" applyNumberFormat="1" applyFont="1" applyBorder="1" applyAlignment="1">
      <alignment horizontal="center" vertical="center" wrapText="1"/>
    </xf>
    <xf numFmtId="168" fontId="18" fillId="0" borderId="23" xfId="2" applyNumberFormat="1" applyFont="1" applyBorder="1" applyAlignment="1">
      <alignment horizontal="center" vertical="center" wrapText="1"/>
    </xf>
    <xf numFmtId="168" fontId="18" fillId="0" borderId="0" xfId="2" applyNumberFormat="1" applyFont="1" applyBorder="1" applyAlignment="1">
      <alignment horizontal="center" vertical="center" wrapText="1"/>
    </xf>
    <xf numFmtId="168" fontId="18" fillId="0" borderId="24" xfId="2" applyNumberFormat="1" applyFont="1" applyBorder="1" applyAlignment="1">
      <alignment horizontal="center" vertical="center" wrapText="1"/>
    </xf>
    <xf numFmtId="168" fontId="18" fillId="0" borderId="20" xfId="2" applyNumberFormat="1" applyFont="1" applyBorder="1" applyAlignment="1">
      <alignment horizontal="center" vertical="center" wrapText="1"/>
    </xf>
    <xf numFmtId="168" fontId="18" fillId="0" borderId="4" xfId="2" applyNumberFormat="1" applyFont="1" applyBorder="1" applyAlignment="1">
      <alignment horizontal="center" vertical="center" wrapText="1"/>
    </xf>
    <xf numFmtId="168" fontId="18" fillId="0" borderId="21" xfId="2" applyNumberFormat="1" applyFont="1" applyBorder="1" applyAlignment="1">
      <alignment horizontal="center" vertical="center" wrapText="1"/>
    </xf>
    <xf numFmtId="0" fontId="3" fillId="10" borderId="14" xfId="0" applyFont="1" applyFill="1" applyBorder="1" applyAlignment="1" applyProtection="1">
      <alignment horizontal="center" vertical="center" wrapText="1"/>
      <protection hidden="1"/>
    </xf>
    <xf numFmtId="0" fontId="3" fillId="10" borderId="16" xfId="0" applyFont="1" applyFill="1" applyBorder="1" applyAlignment="1" applyProtection="1">
      <alignment horizontal="center" vertical="center" wrapText="1"/>
      <protection hidden="1"/>
    </xf>
    <xf numFmtId="0" fontId="2" fillId="0" borderId="14" xfId="0" applyFont="1" applyBorder="1" applyAlignment="1" applyProtection="1">
      <alignment horizontal="left" vertical="center" wrapText="1"/>
      <protection hidden="1"/>
    </xf>
    <xf numFmtId="0" fontId="2" fillId="0" borderId="15" xfId="0" applyFont="1" applyBorder="1" applyAlignment="1" applyProtection="1">
      <alignment horizontal="left" vertical="center" wrapText="1"/>
      <protection hidden="1"/>
    </xf>
    <xf numFmtId="0" fontId="2" fillId="0" borderId="20" xfId="0" applyFont="1" applyBorder="1" applyAlignment="1" applyProtection="1">
      <alignment horizontal="left" vertical="center" wrapText="1"/>
      <protection hidden="1"/>
    </xf>
    <xf numFmtId="0" fontId="2" fillId="0" borderId="21" xfId="0" applyFont="1" applyBorder="1" applyAlignment="1" applyProtection="1">
      <alignment horizontal="left" vertical="center" wrapText="1"/>
      <protection hidden="1"/>
    </xf>
    <xf numFmtId="0" fontId="2" fillId="0" borderId="17" xfId="0" applyFont="1" applyBorder="1" applyAlignment="1" applyProtection="1">
      <alignment horizontal="left" vertical="center" wrapText="1"/>
      <protection hidden="1"/>
    </xf>
    <xf numFmtId="0" fontId="2" fillId="0" borderId="22" xfId="0" applyFont="1" applyBorder="1" applyAlignment="1" applyProtection="1">
      <alignment horizontal="left" vertical="center" wrapText="1"/>
      <protection hidden="1"/>
    </xf>
    <xf numFmtId="169" fontId="9" fillId="3" borderId="6" xfId="0" applyNumberFormat="1" applyFont="1" applyFill="1" applyBorder="1" applyAlignment="1" applyProtection="1">
      <alignment horizontal="left" vertical="center" wrapText="1"/>
      <protection hidden="1"/>
    </xf>
    <xf numFmtId="169" fontId="9" fillId="3" borderId="7" xfId="0" applyNumberFormat="1" applyFont="1" applyFill="1" applyBorder="1" applyAlignment="1" applyProtection="1">
      <alignment horizontal="left" vertical="center" wrapText="1"/>
      <protection hidden="1"/>
    </xf>
    <xf numFmtId="164" fontId="3" fillId="3" borderId="8" xfId="3" applyNumberFormat="1" applyFont="1" applyFill="1" applyBorder="1" applyAlignment="1" applyProtection="1">
      <alignment horizontal="left" vertical="center" wrapText="1"/>
      <protection hidden="1"/>
    </xf>
    <xf numFmtId="164" fontId="3" fillId="3" borderId="9" xfId="3" applyNumberFormat="1" applyFont="1" applyFill="1" applyBorder="1" applyAlignment="1" applyProtection="1">
      <alignment horizontal="left" vertical="center" wrapText="1"/>
      <protection hidden="1"/>
    </xf>
    <xf numFmtId="0" fontId="8" fillId="0" borderId="10" xfId="0" applyFont="1" applyBorder="1" applyAlignment="1" applyProtection="1">
      <alignment horizontal="left"/>
      <protection locked="0"/>
    </xf>
    <xf numFmtId="3" fontId="8" fillId="0" borderId="11" xfId="0" applyNumberFormat="1" applyFont="1" applyBorder="1" applyAlignment="1" applyProtection="1">
      <alignment horizontal="left"/>
      <protection locked="0"/>
    </xf>
    <xf numFmtId="0" fontId="8" fillId="0" borderId="11" xfId="0" applyFont="1" applyBorder="1" applyAlignment="1" applyProtection="1">
      <alignment horizontal="left"/>
      <protection locked="0"/>
    </xf>
    <xf numFmtId="0" fontId="8" fillId="0" borderId="0" xfId="0" applyFont="1" applyBorder="1" applyAlignment="1" applyProtection="1">
      <alignment horizontal="left" vertical="center"/>
      <protection hidden="1"/>
    </xf>
    <xf numFmtId="166" fontId="8" fillId="0" borderId="0" xfId="1" applyFont="1" applyBorder="1" applyAlignment="1" applyProtection="1">
      <alignment horizontal="center" vertical="center"/>
      <protection hidden="1"/>
    </xf>
    <xf numFmtId="0" fontId="8" fillId="0" borderId="0" xfId="0" applyFont="1" applyBorder="1" applyAlignment="1" applyProtection="1">
      <alignment vertical="center"/>
      <protection hidden="1"/>
    </xf>
    <xf numFmtId="0" fontId="8" fillId="0" borderId="3" xfId="0" applyFont="1" applyBorder="1" applyAlignment="1" applyProtection="1">
      <alignment horizontal="left"/>
      <protection locked="0"/>
    </xf>
    <xf numFmtId="0" fontId="8" fillId="0" borderId="0" xfId="0" applyFont="1" applyBorder="1" applyAlignment="1" applyProtection="1">
      <alignment vertical="center" wrapText="1"/>
      <protection hidden="1"/>
    </xf>
    <xf numFmtId="0" fontId="3" fillId="9" borderId="17" xfId="0" applyFont="1" applyFill="1" applyBorder="1" applyAlignment="1" applyProtection="1">
      <alignment horizontal="center" vertical="center" wrapText="1"/>
      <protection hidden="1"/>
    </xf>
    <xf numFmtId="0" fontId="3" fillId="9" borderId="22" xfId="0" applyFont="1" applyFill="1" applyBorder="1" applyAlignment="1" applyProtection="1">
      <alignment horizontal="center" vertical="center" wrapText="1"/>
      <protection hidden="1"/>
    </xf>
  </cellXfs>
  <cellStyles count="4">
    <cellStyle name="Moeda" xfId="1" builtinId="4"/>
    <cellStyle name="Normal" xfId="0" builtinId="0"/>
    <cellStyle name="Normal 2" xfId="2" xr:uid="{00000000-0005-0000-0000-000002000000}"/>
    <cellStyle name="Vírgula" xfId="3" builtinId="3"/>
  </cellStyles>
  <dxfs count="29">
    <dxf>
      <font>
        <b/>
        <i val="0"/>
        <condense val="0"/>
        <extend val="0"/>
        <color indexed="9"/>
      </font>
      <fill>
        <patternFill>
          <bgColor indexed="10"/>
        </patternFill>
      </fill>
    </dxf>
    <dxf>
      <font>
        <b/>
        <i val="0"/>
        <condense val="0"/>
        <extend val="0"/>
        <color indexed="9"/>
      </font>
      <fill>
        <patternFill>
          <bgColor indexed="10"/>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condense val="0"/>
        <extend val="0"/>
        <color auto="1"/>
      </font>
      <fill>
        <patternFill>
          <bgColor indexed="26"/>
        </patternFill>
      </fill>
    </dxf>
    <dxf>
      <font>
        <b val="0"/>
        <i val="0"/>
        <strike val="0"/>
        <condense val="0"/>
        <extend val="0"/>
        <u val="none"/>
      </font>
      <fill>
        <patternFill>
          <bgColor indexed="43"/>
        </patternFill>
      </fill>
    </dxf>
    <dxf>
      <fill>
        <patternFill>
          <bgColor indexed="52"/>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color indexed="9"/>
      </font>
      <fill>
        <patternFill>
          <bgColor indexed="10"/>
        </patternFill>
      </fill>
    </dxf>
    <dxf>
      <font>
        <b/>
        <i val="0"/>
        <condense val="0"/>
        <extend val="0"/>
        <color indexed="9"/>
      </font>
      <fill>
        <patternFill>
          <bgColor indexed="10"/>
        </patternFill>
      </fill>
    </dxf>
    <dxf>
      <fill>
        <patternFill>
          <bgColor indexed="43"/>
        </patternFill>
      </fill>
    </dxf>
    <dxf>
      <fill>
        <patternFill>
          <bgColor indexed="52"/>
        </patternFill>
      </fill>
    </dxf>
    <dxf>
      <font>
        <b val="0"/>
        <i val="0"/>
        <strike val="0"/>
        <condense val="0"/>
        <extend val="0"/>
        <u val="none"/>
      </font>
      <fill>
        <patternFill>
          <bgColor indexed="43"/>
        </patternFill>
      </fill>
    </dxf>
    <dxf>
      <font>
        <condense val="0"/>
        <extend val="0"/>
        <color auto="1"/>
      </font>
      <fill>
        <patternFill>
          <bgColor indexed="26"/>
        </patternFill>
      </fill>
    </dxf>
    <dxf>
      <font>
        <b/>
        <i val="0"/>
        <condense val="0"/>
        <extend val="0"/>
        <color indexed="9"/>
      </font>
      <fill>
        <patternFill>
          <bgColor indexed="10"/>
        </patternFill>
      </fill>
    </dxf>
    <dxf>
      <font>
        <b/>
        <i val="0"/>
        <condense val="0"/>
        <extend val="0"/>
      </font>
      <fill>
        <patternFill>
          <bgColor indexed="47"/>
        </patternFill>
      </fill>
    </dxf>
    <dxf>
      <font>
        <b/>
        <i/>
        <strike val="0"/>
        <condense val="0"/>
        <extend val="0"/>
        <u val="double"/>
      </font>
      <fill>
        <patternFill>
          <bgColor indexed="51"/>
        </patternFill>
      </fill>
      <border>
        <left style="thin">
          <color indexed="64"/>
        </left>
        <right style="thin">
          <color indexed="64"/>
        </right>
        <top style="thin">
          <color indexed="64"/>
        </top>
        <bottom style="thin">
          <color indexed="64"/>
        </bottom>
      </border>
    </dxf>
    <dxf>
      <font>
        <b/>
        <i val="0"/>
        <condense val="0"/>
        <extend val="0"/>
      </font>
      <fill>
        <patternFill>
          <bgColor indexed="43"/>
        </patternFill>
      </fill>
    </dxf>
    <dxf>
      <font>
        <b/>
        <i val="0"/>
        <condense val="0"/>
        <extend val="0"/>
        <color indexed="9"/>
      </font>
      <fill>
        <patternFill>
          <bgColor indexed="10"/>
        </patternFill>
      </fill>
    </dxf>
    <dxf>
      <font>
        <b/>
        <i/>
        <strike val="0"/>
        <condense val="0"/>
        <extend val="0"/>
        <u val="none"/>
      </font>
      <fill>
        <patternFill>
          <bgColor indexed="47"/>
        </patternFill>
      </fill>
      <border>
        <left style="thin">
          <color indexed="64"/>
        </left>
        <right style="thin">
          <color indexed="64"/>
        </right>
        <top style="thin">
          <color indexed="64"/>
        </top>
        <bottom style="thin">
          <color indexed="64"/>
        </bottom>
      </border>
    </dxf>
    <dxf>
      <font>
        <b/>
        <i/>
        <strike val="0"/>
        <condense val="0"/>
        <extend val="0"/>
        <u val="double"/>
      </font>
      <fill>
        <patternFill>
          <bgColor indexed="52"/>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466725</xdr:colOff>
      <xdr:row>0</xdr:row>
      <xdr:rowOff>0</xdr:rowOff>
    </xdr:from>
    <xdr:to>
      <xdr:col>5</xdr:col>
      <xdr:colOff>7746</xdr:colOff>
      <xdr:row>0</xdr:row>
      <xdr:rowOff>695325</xdr:rowOff>
    </xdr:to>
    <xdr:sp macro="" textlink="">
      <xdr:nvSpPr>
        <xdr:cNvPr id="1025" name="Text Box 1">
          <a:extLst>
            <a:ext uri="{FF2B5EF4-FFF2-40B4-BE49-F238E27FC236}">
              <a16:creationId xmlns:a16="http://schemas.microsoft.com/office/drawing/2014/main" id="{76CD95DC-702F-DB1D-ECF7-B45825E58D32}"/>
            </a:ext>
          </a:extLst>
        </xdr:cNvPr>
        <xdr:cNvSpPr txBox="1">
          <a:spLocks noChangeArrowheads="1"/>
        </xdr:cNvSpPr>
      </xdr:nvSpPr>
      <xdr:spPr bwMode="auto">
        <a:xfrm>
          <a:off x="771525" y="0"/>
          <a:ext cx="4343400" cy="695325"/>
        </a:xfrm>
        <a:prstGeom prst="rect">
          <a:avLst/>
        </a:prstGeom>
        <a:noFill/>
        <a:ln w="9525">
          <a:noFill/>
          <a:miter lim="800000"/>
          <a:headEnd/>
          <a:tailEnd/>
        </a:ln>
      </xdr:spPr>
      <xdr:txBody>
        <a:bodyPr vertOverflow="clip" wrap="square" lIns="27432" tIns="22860" rIns="0" bIns="0" anchor="t" upright="1"/>
        <a:lstStyle/>
        <a:p>
          <a:pPr algn="l" rtl="1">
            <a:defRPr sz="1000"/>
          </a:pPr>
          <a:r>
            <a:rPr lang="pt-BR" sz="1000" b="1" i="0" strike="noStrike">
              <a:solidFill>
                <a:srgbClr val="000000"/>
              </a:solidFill>
              <a:latin typeface="Arial"/>
              <a:cs typeface="Arial"/>
            </a:rPr>
            <a:t>Estado do Rio de Janeiro</a:t>
          </a:r>
        </a:p>
        <a:p>
          <a:pPr algn="l" rtl="1">
            <a:defRPr sz="1000"/>
          </a:pPr>
          <a:r>
            <a:rPr lang="pt-BR" sz="1000" b="1" i="0" strike="noStrike">
              <a:solidFill>
                <a:srgbClr val="000000"/>
              </a:solidFill>
              <a:latin typeface="Arial"/>
              <a:cs typeface="Arial"/>
            </a:rPr>
            <a:t>PREFEITURA MUNICIPAL DE SUMIDOURO</a:t>
          </a:r>
        </a:p>
        <a:p>
          <a:pPr algn="l" rtl="1">
            <a:defRPr sz="1000"/>
          </a:pPr>
          <a:r>
            <a:rPr lang="pt-BR" sz="1000" b="1" i="0" strike="noStrike">
              <a:solidFill>
                <a:srgbClr val="000000"/>
              </a:solidFill>
              <a:latin typeface="Arial"/>
              <a:cs typeface="Arial"/>
            </a:rPr>
            <a:t>CNPJ: 32.165.706/0001-08</a:t>
          </a:r>
        </a:p>
        <a:p>
          <a:pPr algn="l" rtl="1">
            <a:defRPr sz="1000"/>
          </a:pPr>
          <a:r>
            <a:rPr lang="pt-BR" sz="1000" b="1" i="0" strike="noStrike">
              <a:solidFill>
                <a:srgbClr val="000000"/>
              </a:solidFill>
              <a:latin typeface="Arial"/>
              <a:cs typeface="Arial"/>
            </a:rPr>
            <a:t>Rua Alfredo Chaves, 39 - Centro – Sumidouro/RJ – CEP 28637-000</a:t>
          </a:r>
          <a:endParaRPr lang="pt-BR" sz="1200" b="1" i="0" strike="noStrike">
            <a:solidFill>
              <a:srgbClr val="000000"/>
            </a:solidFill>
            <a:latin typeface="Arial"/>
            <a:cs typeface="Arial"/>
          </a:endParaRPr>
        </a:p>
        <a:p>
          <a:pPr algn="l" rtl="1">
            <a:defRPr sz="1000"/>
          </a:pPr>
          <a:endParaRPr lang="pt-BR" sz="1200" b="1" i="0" strike="noStrike">
            <a:solidFill>
              <a:srgbClr val="000000"/>
            </a:solidFill>
            <a:latin typeface="Arial"/>
            <a:cs typeface="Arial"/>
          </a:endParaRPr>
        </a:p>
      </xdr:txBody>
    </xdr:sp>
    <xdr:clientData/>
  </xdr:twoCellAnchor>
  <xdr:twoCellAnchor editAs="oneCell">
    <xdr:from>
      <xdr:col>0</xdr:col>
      <xdr:colOff>0</xdr:colOff>
      <xdr:row>0</xdr:row>
      <xdr:rowOff>0</xdr:rowOff>
    </xdr:from>
    <xdr:to>
      <xdr:col>1</xdr:col>
      <xdr:colOff>161925</xdr:colOff>
      <xdr:row>0</xdr:row>
      <xdr:rowOff>676275</xdr:rowOff>
    </xdr:to>
    <xdr:pic>
      <xdr:nvPicPr>
        <xdr:cNvPr id="1113" name="Picture 2" descr="brasãoGIF_300dpi">
          <a:extLst>
            <a:ext uri="{FF2B5EF4-FFF2-40B4-BE49-F238E27FC236}">
              <a16:creationId xmlns:a16="http://schemas.microsoft.com/office/drawing/2014/main" id="{3CBC6547-A063-9988-0F6D-163CB3C763E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695325"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7</xdr:col>
      <xdr:colOff>152400</xdr:colOff>
      <xdr:row>0</xdr:row>
      <xdr:rowOff>285750</xdr:rowOff>
    </xdr:from>
    <xdr:to>
      <xdr:col>9</xdr:col>
      <xdr:colOff>590550</xdr:colOff>
      <xdr:row>3</xdr:row>
      <xdr:rowOff>76200</xdr:rowOff>
    </xdr:to>
    <xdr:grpSp>
      <xdr:nvGrpSpPr>
        <xdr:cNvPr id="1114" name="Group 60">
          <a:extLst>
            <a:ext uri="{FF2B5EF4-FFF2-40B4-BE49-F238E27FC236}">
              <a16:creationId xmlns:a16="http://schemas.microsoft.com/office/drawing/2014/main" id="{55B56852-38B5-B459-EDD1-45E3684C6D00}"/>
            </a:ext>
          </a:extLst>
        </xdr:cNvPr>
        <xdr:cNvGrpSpPr>
          <a:grpSpLocks/>
        </xdr:cNvGrpSpPr>
      </xdr:nvGrpSpPr>
      <xdr:grpSpPr bwMode="auto">
        <a:xfrm>
          <a:off x="6828183" y="285750"/>
          <a:ext cx="1796497" cy="867189"/>
          <a:chOff x="520" y="6"/>
          <a:chExt cx="188" cy="90"/>
        </a:xfrm>
      </xdr:grpSpPr>
      <xdr:sp macro="" textlink="">
        <xdr:nvSpPr>
          <xdr:cNvPr id="1085" name="Caixa de texto 2">
            <a:extLst>
              <a:ext uri="{FF2B5EF4-FFF2-40B4-BE49-F238E27FC236}">
                <a16:creationId xmlns:a16="http://schemas.microsoft.com/office/drawing/2014/main" id="{FAB25E4B-DA18-4345-345B-9722538B216B}"/>
              </a:ext>
            </a:extLst>
          </xdr:cNvPr>
          <xdr:cNvSpPr txBox="1">
            <a:spLocks noChangeArrowheads="1"/>
          </xdr:cNvSpPr>
        </xdr:nvSpPr>
        <xdr:spPr bwMode="auto">
          <a:xfrm>
            <a:off x="520" y="6"/>
            <a:ext cx="188" cy="90"/>
          </a:xfrm>
          <a:prstGeom prst="rect">
            <a:avLst/>
          </a:prstGeom>
          <a:noFill/>
          <a:ln>
            <a:noFill/>
          </a:ln>
        </xdr:spPr>
        <xdr:txBody>
          <a:bodyPr vertOverflow="clip" wrap="square" lIns="91440" tIns="45720" rIns="91440" bIns="45720" anchor="t" upright="1"/>
          <a:lstStyle/>
          <a:p>
            <a:pPr algn="l" rtl="0">
              <a:defRPr sz="1000"/>
            </a:pPr>
            <a:r>
              <a:rPr lang="pt-BR" sz="600" b="0" i="0" u="none" strike="noStrike" baseline="0">
                <a:solidFill>
                  <a:srgbClr val="333399"/>
                </a:solidFill>
                <a:latin typeface="Calibri"/>
                <a:cs typeface="Calibri"/>
              </a:rPr>
              <a:t>COMISSÃO PERMANENTE DE LICITAÇÕES</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PROCESSO ________________________ </a:t>
            </a:r>
          </a:p>
          <a:p>
            <a:pPr algn="l" rtl="0">
              <a:defRPr sz="1000"/>
            </a:pPr>
            <a:endParaRPr lang="pt-BR" sz="600" b="0" i="0" u="none" strike="noStrike" baseline="0">
              <a:solidFill>
                <a:srgbClr val="333399"/>
              </a:solidFill>
              <a:latin typeface="Calibri"/>
              <a:cs typeface="Calibri"/>
            </a:endParaRPr>
          </a:p>
          <a:p>
            <a:pPr algn="l" rtl="0">
              <a:defRPr sz="1000"/>
            </a:pPr>
            <a:r>
              <a:rPr lang="pt-BR" sz="600" b="0" i="0" u="none" strike="noStrike" baseline="0">
                <a:solidFill>
                  <a:srgbClr val="333399"/>
                </a:solidFill>
                <a:latin typeface="Calibri"/>
                <a:cs typeface="Calibri"/>
              </a:rPr>
              <a:t>RÚBRICA  ______________ FLS _______</a:t>
            </a:r>
          </a:p>
          <a:p>
            <a:pPr algn="l" rtl="0">
              <a:defRPr sz="1000"/>
            </a:pPr>
            <a:endParaRPr lang="pt-BR" sz="650" b="0" i="0" u="none" strike="noStrike" baseline="0">
              <a:solidFill>
                <a:srgbClr val="000000"/>
              </a:solidFill>
              <a:latin typeface="Times New Roman"/>
              <a:cs typeface="Times New Roman"/>
            </a:endParaRPr>
          </a:p>
          <a:p>
            <a:pPr algn="l" rtl="0">
              <a:defRPr sz="1000"/>
            </a:pPr>
            <a:endParaRPr lang="pt-BR" sz="650" b="0" i="0" u="none" strike="noStrike" baseline="0">
              <a:solidFill>
                <a:srgbClr val="000000"/>
              </a:solidFill>
              <a:latin typeface="Times New Roman"/>
              <a:cs typeface="Times New Roman"/>
            </a:endParaRPr>
          </a:p>
        </xdr:txBody>
      </xdr:sp>
      <xdr:sp macro="" textlink="">
        <xdr:nvSpPr>
          <xdr:cNvPr id="1086" name="Caixa de texto 3">
            <a:extLst>
              <a:ext uri="{FF2B5EF4-FFF2-40B4-BE49-F238E27FC236}">
                <a16:creationId xmlns:a16="http://schemas.microsoft.com/office/drawing/2014/main" id="{7855557F-9AE8-2A07-E3F0-39043AB0E774}"/>
              </a:ext>
            </a:extLst>
          </xdr:cNvPr>
          <xdr:cNvSpPr txBox="1">
            <a:spLocks noChangeArrowheads="1"/>
          </xdr:cNvSpPr>
        </xdr:nvSpPr>
        <xdr:spPr bwMode="auto">
          <a:xfrm>
            <a:off x="575" y="19"/>
            <a:ext cx="100" cy="32"/>
          </a:xfrm>
          <a:prstGeom prst="rect">
            <a:avLst/>
          </a:prstGeom>
          <a:noFill/>
          <a:ln>
            <a:noFill/>
          </a:ln>
        </xdr:spPr>
        <xdr:txBody>
          <a:bodyPr vertOverflow="clip" wrap="square" lIns="91440" tIns="45720" rIns="91440" bIns="45720" anchor="t" upright="1"/>
          <a:lstStyle/>
          <a:p>
            <a:pPr algn="l" rtl="0">
              <a:lnSpc>
                <a:spcPts val="1200"/>
              </a:lnSpc>
              <a:defRPr sz="1000"/>
            </a:pPr>
            <a:r>
              <a:rPr lang="pt-BR" sz="1200" b="0" i="0" u="none" strike="noStrike" baseline="0">
                <a:solidFill>
                  <a:srgbClr val="000000"/>
                </a:solidFill>
                <a:latin typeface="Times New Roman"/>
                <a:cs typeface="Times New Roman"/>
              </a:rPr>
              <a:t>1220/22</a:t>
            </a:r>
          </a:p>
          <a:p>
            <a:pPr algn="l" rtl="0">
              <a:lnSpc>
                <a:spcPts val="1100"/>
              </a:lnSpc>
              <a:defRPr sz="1000"/>
            </a:pPr>
            <a:endParaRPr lang="pt-BR" sz="1200" b="0" i="0" u="none" strike="noStrike" baseline="0">
              <a:solidFill>
                <a:srgbClr val="000000"/>
              </a:solidFill>
              <a:latin typeface="Times New Roman"/>
              <a:cs typeface="Times New Roman"/>
            </a:endParaRPr>
          </a:p>
        </xdr:txBody>
      </xdr:sp>
    </xdr:grpSp>
    <xdr:clientData/>
  </xdr:twoCellAnchor>
</xdr:wsDr>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Plan1">
    <pageSetUpPr fitToPage="1"/>
  </sheetPr>
  <dimension ref="A1:P166"/>
  <sheetViews>
    <sheetView tabSelected="1" zoomScale="115" zoomScaleNormal="115" zoomScaleSheetLayoutView="100" workbookViewId="0">
      <selection activeCell="I14" sqref="I14"/>
    </sheetView>
  </sheetViews>
  <sheetFormatPr defaultRowHeight="12.75" x14ac:dyDescent="0.2"/>
  <cols>
    <col min="1" max="1" width="8" style="1" customWidth="1"/>
    <col min="2" max="2" width="10.85546875" style="2" customWidth="1"/>
    <col min="3" max="3" width="37.28515625" style="2" customWidth="1"/>
    <col min="4" max="4" width="14.85546875" style="2" customWidth="1"/>
    <col min="5" max="5" width="9" style="2" customWidth="1"/>
    <col min="6" max="6" width="10.42578125" style="1" customWidth="1"/>
    <col min="7" max="7" width="9.85546875" style="25" customWidth="1"/>
    <col min="8" max="9" width="10.140625" style="12" customWidth="1"/>
    <col min="10" max="10" width="12.28515625" style="11" customWidth="1"/>
    <col min="11" max="11" width="11.85546875" style="45" customWidth="1"/>
    <col min="12" max="12" width="11.5703125" style="2" customWidth="1"/>
    <col min="13" max="14" width="9.140625" style="2"/>
    <col min="15" max="15" width="9.140625" style="40"/>
    <col min="16" max="18" width="9.140625" style="2"/>
    <col min="19" max="19" width="10" style="2" bestFit="1" customWidth="1"/>
    <col min="20" max="16384" width="9.140625" style="2"/>
  </cols>
  <sheetData>
    <row r="1" spans="1:16" ht="58.5" customHeight="1" x14ac:dyDescent="0.2">
      <c r="K1" s="44"/>
    </row>
    <row r="2" spans="1:16" x14ac:dyDescent="0.2">
      <c r="A2" s="138" t="s">
        <v>15</v>
      </c>
      <c r="B2" s="138"/>
      <c r="C2" s="138"/>
      <c r="D2" s="138"/>
      <c r="E2" s="138"/>
      <c r="F2" s="138"/>
      <c r="G2" s="138"/>
      <c r="H2" s="138"/>
      <c r="I2" s="138"/>
      <c r="J2" s="138"/>
    </row>
    <row r="3" spans="1:16" x14ac:dyDescent="0.2">
      <c r="A3" s="138" t="str">
        <f>UPPER(Dados!B1&amp;"  -  "&amp;Dados!B4)</f>
        <v>PREGÃO PRESENCIAL Nº 037/20122  -  ABERTURA DAS PROPOSTAS: 05/07/2022, ÀS 10:00HS</v>
      </c>
      <c r="B3" s="138"/>
      <c r="C3" s="138"/>
      <c r="D3" s="138"/>
      <c r="E3" s="138"/>
      <c r="F3" s="138"/>
      <c r="G3" s="138"/>
      <c r="H3" s="138"/>
      <c r="I3" s="138"/>
      <c r="J3" s="138"/>
    </row>
    <row r="4" spans="1:16" x14ac:dyDescent="0.2">
      <c r="A4" s="140" t="str">
        <f>Dados!B3</f>
        <v>SERVIÇOS DE TRANSPORTE ESCOLAR E UNIVERSITÁRIO</v>
      </c>
      <c r="B4" s="140"/>
      <c r="C4" s="140"/>
      <c r="D4" s="140"/>
      <c r="E4" s="140"/>
      <c r="F4" s="140"/>
      <c r="G4" s="140"/>
      <c r="H4" s="140"/>
      <c r="I4" s="140"/>
      <c r="J4" s="140"/>
    </row>
    <row r="5" spans="1:16" x14ac:dyDescent="0.2">
      <c r="A5" s="138" t="str">
        <f>Dados!B2</f>
        <v>PROCESSO ADMINISTRATIVO N° 1220/2022 de 27/03/2022</v>
      </c>
      <c r="B5" s="138"/>
      <c r="C5" s="138"/>
      <c r="D5" s="138"/>
      <c r="E5" s="138"/>
      <c r="F5" s="138"/>
      <c r="G5" s="138"/>
      <c r="H5" s="138"/>
      <c r="I5" s="138"/>
      <c r="J5" s="138"/>
    </row>
    <row r="6" spans="1:16" x14ac:dyDescent="0.2">
      <c r="A6" s="57" t="str">
        <f>Dados!B7</f>
        <v>MENOR PREÇO POR LOTE</v>
      </c>
      <c r="B6" s="57"/>
      <c r="C6" s="57"/>
      <c r="D6" s="57"/>
      <c r="E6" s="57"/>
      <c r="F6" s="136" t="s">
        <v>25</v>
      </c>
      <c r="G6" s="136"/>
      <c r="H6" s="137">
        <f>Dados!B8</f>
        <v>10150830.32</v>
      </c>
      <c r="I6" s="137"/>
      <c r="J6" s="57"/>
    </row>
    <row r="7" spans="1:16" ht="2.25" customHeight="1" x14ac:dyDescent="0.2">
      <c r="A7" s="6"/>
      <c r="B7" s="6"/>
      <c r="C7" s="6"/>
      <c r="D7" s="6"/>
      <c r="E7" s="6"/>
      <c r="F7" s="6"/>
      <c r="G7" s="26"/>
      <c r="H7" s="13"/>
      <c r="I7" s="13"/>
      <c r="J7" s="10"/>
    </row>
    <row r="8" spans="1:16" s="8" customFormat="1" ht="12" customHeight="1" x14ac:dyDescent="0.2">
      <c r="A8" s="14" t="s">
        <v>0</v>
      </c>
      <c r="B8" s="139"/>
      <c r="C8" s="139"/>
      <c r="D8" s="139"/>
      <c r="E8" s="139"/>
      <c r="F8" s="139"/>
      <c r="G8" s="139"/>
      <c r="H8" s="139"/>
      <c r="I8" s="139"/>
      <c r="J8" s="139"/>
      <c r="K8" s="46"/>
      <c r="O8" s="39"/>
    </row>
    <row r="9" spans="1:16" s="8" customFormat="1" ht="12" customHeight="1" x14ac:dyDescent="0.2">
      <c r="A9" s="14" t="s">
        <v>1</v>
      </c>
      <c r="B9" s="133"/>
      <c r="C9" s="133"/>
      <c r="D9" s="133"/>
      <c r="E9" s="133"/>
      <c r="F9" s="133"/>
      <c r="G9" s="133"/>
      <c r="H9" s="133"/>
      <c r="I9" s="133"/>
      <c r="J9" s="133"/>
      <c r="K9" s="46"/>
      <c r="O9" s="39"/>
      <c r="P9" s="39"/>
    </row>
    <row r="10" spans="1:16" s="8" customFormat="1" ht="12" customHeight="1" x14ac:dyDescent="0.2">
      <c r="A10" s="14" t="s">
        <v>2</v>
      </c>
      <c r="B10" s="97"/>
      <c r="C10" s="97"/>
      <c r="D10" s="97"/>
      <c r="E10" s="97"/>
      <c r="F10" s="27" t="s">
        <v>4</v>
      </c>
      <c r="G10" s="134"/>
      <c r="H10" s="135"/>
      <c r="I10" s="135"/>
      <c r="J10" s="135"/>
      <c r="K10" s="46"/>
      <c r="O10" s="39"/>
    </row>
    <row r="11" spans="1:16" ht="4.5" customHeight="1" x14ac:dyDescent="0.2">
      <c r="A11" s="3"/>
      <c r="B11" s="29"/>
      <c r="C11" s="29"/>
      <c r="D11" s="29"/>
      <c r="E11" s="29"/>
      <c r="F11" s="29"/>
      <c r="G11" s="30"/>
      <c r="H11" s="55"/>
      <c r="I11" s="31"/>
      <c r="J11" s="32"/>
    </row>
    <row r="12" spans="1:16" s="8" customFormat="1" ht="22.5" x14ac:dyDescent="0.2">
      <c r="A12" s="34" t="s">
        <v>42</v>
      </c>
      <c r="B12" s="34" t="s">
        <v>56</v>
      </c>
      <c r="C12" s="34" t="s">
        <v>57</v>
      </c>
      <c r="D12" s="34" t="s">
        <v>58</v>
      </c>
      <c r="E12" s="34" t="s">
        <v>59</v>
      </c>
      <c r="F12" s="34" t="s">
        <v>60</v>
      </c>
      <c r="G12" s="34" t="s">
        <v>61</v>
      </c>
      <c r="H12" s="51" t="s">
        <v>21</v>
      </c>
      <c r="I12" s="51" t="s">
        <v>22</v>
      </c>
      <c r="J12" s="34" t="s">
        <v>3</v>
      </c>
      <c r="K12" s="46"/>
      <c r="O12" s="39"/>
    </row>
    <row r="13" spans="1:16" s="8" customFormat="1" ht="11.25" x14ac:dyDescent="0.2">
      <c r="A13" s="34"/>
      <c r="B13" s="34"/>
      <c r="C13" s="34" t="s">
        <v>53</v>
      </c>
      <c r="D13" s="34"/>
      <c r="E13" s="34"/>
      <c r="F13" s="34"/>
      <c r="G13" s="34"/>
      <c r="H13" s="51"/>
      <c r="I13" s="51"/>
      <c r="J13" s="34"/>
      <c r="K13" s="46"/>
      <c r="O13" s="39"/>
    </row>
    <row r="14" spans="1:16" s="8" customFormat="1" ht="56.25" x14ac:dyDescent="0.2">
      <c r="A14" s="35">
        <v>1</v>
      </c>
      <c r="B14" s="33" t="s">
        <v>62</v>
      </c>
      <c r="C14" s="33" t="s">
        <v>63</v>
      </c>
      <c r="D14" s="74" t="s">
        <v>64</v>
      </c>
      <c r="E14" s="74" t="s">
        <v>65</v>
      </c>
      <c r="F14" s="74" t="s">
        <v>66</v>
      </c>
      <c r="G14" s="74">
        <v>200</v>
      </c>
      <c r="H14" s="56">
        <v>1666.85</v>
      </c>
      <c r="I14" s="88"/>
      <c r="J14" s="37" t="str">
        <f>IF(I14="","",IF(ISTEXT(I14),"NC",I14*G14))</f>
        <v/>
      </c>
      <c r="K14" s="46"/>
      <c r="N14" s="7"/>
      <c r="O14" s="39"/>
    </row>
    <row r="15" spans="1:16" s="8" customFormat="1" ht="45" x14ac:dyDescent="0.2">
      <c r="A15" s="35">
        <v>2</v>
      </c>
      <c r="B15" s="33" t="s">
        <v>67</v>
      </c>
      <c r="C15" s="33" t="s">
        <v>68</v>
      </c>
      <c r="D15" s="74" t="s">
        <v>64</v>
      </c>
      <c r="E15" s="74" t="s">
        <v>65</v>
      </c>
      <c r="F15" s="74" t="s">
        <v>66</v>
      </c>
      <c r="G15" s="74">
        <v>200</v>
      </c>
      <c r="H15" s="56">
        <v>1666.85</v>
      </c>
      <c r="I15" s="88"/>
      <c r="J15" s="37" t="str">
        <f t="shared" ref="J15:J46" si="0">IF(I15="","",IF(ISTEXT(I15),"NC",I15*G15))</f>
        <v/>
      </c>
      <c r="K15" s="46"/>
      <c r="N15" s="7"/>
      <c r="O15" s="39"/>
    </row>
    <row r="16" spans="1:16" s="8" customFormat="1" ht="78.75" x14ac:dyDescent="0.2">
      <c r="A16" s="35">
        <v>3</v>
      </c>
      <c r="B16" s="33" t="s">
        <v>67</v>
      </c>
      <c r="C16" s="33" t="s">
        <v>69</v>
      </c>
      <c r="D16" s="74" t="s">
        <v>64</v>
      </c>
      <c r="E16" s="74" t="s">
        <v>70</v>
      </c>
      <c r="F16" s="74" t="s">
        <v>66</v>
      </c>
      <c r="G16" s="74">
        <v>200</v>
      </c>
      <c r="H16" s="56">
        <v>1745.38</v>
      </c>
      <c r="I16" s="88"/>
      <c r="J16" s="37" t="str">
        <f t="shared" si="0"/>
        <v/>
      </c>
      <c r="K16" s="46"/>
      <c r="N16" s="7"/>
      <c r="O16" s="39"/>
    </row>
    <row r="17" spans="1:15" s="8" customFormat="1" ht="56.25" x14ac:dyDescent="0.2">
      <c r="A17" s="35">
        <v>4</v>
      </c>
      <c r="B17" s="33" t="s">
        <v>67</v>
      </c>
      <c r="C17" s="33" t="s">
        <v>71</v>
      </c>
      <c r="D17" s="74" t="s">
        <v>64</v>
      </c>
      <c r="E17" s="74" t="s">
        <v>65</v>
      </c>
      <c r="F17" s="74" t="s">
        <v>66</v>
      </c>
      <c r="G17" s="74">
        <v>200</v>
      </c>
      <c r="H17" s="56">
        <v>1666.85</v>
      </c>
      <c r="I17" s="88"/>
      <c r="J17" s="37" t="str">
        <f t="shared" si="0"/>
        <v/>
      </c>
      <c r="K17" s="46"/>
      <c r="N17" s="7"/>
      <c r="O17" s="39"/>
    </row>
    <row r="18" spans="1:15" s="8" customFormat="1" ht="146.25" x14ac:dyDescent="0.2">
      <c r="A18" s="35">
        <v>5</v>
      </c>
      <c r="B18" s="33" t="s">
        <v>72</v>
      </c>
      <c r="C18" s="33" t="s">
        <v>73</v>
      </c>
      <c r="D18" s="74" t="s">
        <v>64</v>
      </c>
      <c r="E18" s="74" t="s">
        <v>74</v>
      </c>
      <c r="F18" s="74" t="s">
        <v>66</v>
      </c>
      <c r="G18" s="74">
        <v>200</v>
      </c>
      <c r="H18" s="56">
        <v>1587.33</v>
      </c>
      <c r="I18" s="88"/>
      <c r="J18" s="37" t="str">
        <f t="shared" si="0"/>
        <v/>
      </c>
      <c r="K18" s="46"/>
      <c r="N18" s="7"/>
      <c r="O18" s="39"/>
    </row>
    <row r="19" spans="1:15" s="8" customFormat="1" ht="101.25" x14ac:dyDescent="0.2">
      <c r="A19" s="35">
        <v>6</v>
      </c>
      <c r="B19" s="33" t="s">
        <v>72</v>
      </c>
      <c r="C19" s="33" t="s">
        <v>75</v>
      </c>
      <c r="D19" s="74" t="s">
        <v>64</v>
      </c>
      <c r="E19" s="74" t="s">
        <v>74</v>
      </c>
      <c r="F19" s="74" t="s">
        <v>66</v>
      </c>
      <c r="G19" s="74">
        <v>200</v>
      </c>
      <c r="H19" s="56">
        <v>1587.33</v>
      </c>
      <c r="I19" s="88"/>
      <c r="J19" s="37" t="str">
        <f t="shared" si="0"/>
        <v/>
      </c>
      <c r="K19" s="46"/>
      <c r="N19" s="7"/>
      <c r="O19" s="39"/>
    </row>
    <row r="20" spans="1:15" s="8" customFormat="1" ht="101.25" x14ac:dyDescent="0.2">
      <c r="A20" s="35">
        <v>7</v>
      </c>
      <c r="B20" s="33" t="s">
        <v>76</v>
      </c>
      <c r="C20" s="33" t="s">
        <v>75</v>
      </c>
      <c r="D20" s="74" t="s">
        <v>64</v>
      </c>
      <c r="E20" s="74" t="s">
        <v>74</v>
      </c>
      <c r="F20" s="74" t="s">
        <v>66</v>
      </c>
      <c r="G20" s="74">
        <v>200</v>
      </c>
      <c r="H20" s="56">
        <v>1587.33</v>
      </c>
      <c r="I20" s="88"/>
      <c r="J20" s="37" t="str">
        <f t="shared" si="0"/>
        <v/>
      </c>
      <c r="K20" s="46"/>
      <c r="N20" s="7"/>
      <c r="O20" s="39"/>
    </row>
    <row r="21" spans="1:15" s="8" customFormat="1" ht="78.75" x14ac:dyDescent="0.2">
      <c r="A21" s="35">
        <v>8</v>
      </c>
      <c r="B21" s="33" t="s">
        <v>77</v>
      </c>
      <c r="C21" s="33" t="s">
        <v>78</v>
      </c>
      <c r="D21" s="74" t="s">
        <v>64</v>
      </c>
      <c r="E21" s="74" t="s">
        <v>79</v>
      </c>
      <c r="F21" s="74" t="s">
        <v>66</v>
      </c>
      <c r="G21" s="74">
        <v>200</v>
      </c>
      <c r="H21" s="56">
        <v>1513.19</v>
      </c>
      <c r="I21" s="88"/>
      <c r="J21" s="37" t="str">
        <f t="shared" si="0"/>
        <v/>
      </c>
      <c r="K21" s="46"/>
      <c r="N21" s="7"/>
      <c r="O21" s="39"/>
    </row>
    <row r="22" spans="1:15" s="8" customFormat="1" ht="78.75" x14ac:dyDescent="0.2">
      <c r="A22" s="35">
        <v>9</v>
      </c>
      <c r="B22" s="33" t="s">
        <v>80</v>
      </c>
      <c r="C22" s="33" t="s">
        <v>81</v>
      </c>
      <c r="D22" s="74" t="s">
        <v>64</v>
      </c>
      <c r="E22" s="74" t="s">
        <v>79</v>
      </c>
      <c r="F22" s="74" t="s">
        <v>66</v>
      </c>
      <c r="G22" s="74">
        <v>200</v>
      </c>
      <c r="H22" s="56">
        <v>1513.19</v>
      </c>
      <c r="I22" s="88"/>
      <c r="J22" s="37" t="str">
        <f t="shared" si="0"/>
        <v/>
      </c>
      <c r="K22" s="46"/>
      <c r="N22" s="7"/>
      <c r="O22" s="39"/>
    </row>
    <row r="23" spans="1:15" s="8" customFormat="1" ht="56.25" x14ac:dyDescent="0.2">
      <c r="A23" s="35">
        <v>10</v>
      </c>
      <c r="B23" s="33" t="s">
        <v>82</v>
      </c>
      <c r="C23" s="33" t="s">
        <v>83</v>
      </c>
      <c r="D23" s="74" t="s">
        <v>64</v>
      </c>
      <c r="E23" s="74" t="s">
        <v>74</v>
      </c>
      <c r="F23" s="74" t="s">
        <v>66</v>
      </c>
      <c r="G23" s="74">
        <v>200</v>
      </c>
      <c r="H23" s="56">
        <v>1587.33</v>
      </c>
      <c r="I23" s="88"/>
      <c r="J23" s="37" t="str">
        <f t="shared" si="0"/>
        <v/>
      </c>
      <c r="K23" s="46"/>
      <c r="N23" s="7"/>
      <c r="O23" s="39"/>
    </row>
    <row r="24" spans="1:15" s="8" customFormat="1" ht="123.75" x14ac:dyDescent="0.2">
      <c r="A24" s="35">
        <v>11</v>
      </c>
      <c r="B24" s="33" t="s">
        <v>84</v>
      </c>
      <c r="C24" s="33" t="s">
        <v>85</v>
      </c>
      <c r="D24" s="74" t="s">
        <v>64</v>
      </c>
      <c r="E24" s="74" t="s">
        <v>74</v>
      </c>
      <c r="F24" s="74" t="s">
        <v>66</v>
      </c>
      <c r="G24" s="74">
        <v>200</v>
      </c>
      <c r="H24" s="56">
        <v>1587.33</v>
      </c>
      <c r="I24" s="88"/>
      <c r="J24" s="37" t="str">
        <f t="shared" si="0"/>
        <v/>
      </c>
      <c r="K24" s="46"/>
      <c r="N24" s="7"/>
      <c r="O24" s="39"/>
    </row>
    <row r="25" spans="1:15" s="8" customFormat="1" ht="78.75" x14ac:dyDescent="0.2">
      <c r="A25" s="35">
        <v>12</v>
      </c>
      <c r="B25" s="33" t="s">
        <v>86</v>
      </c>
      <c r="C25" s="33" t="s">
        <v>87</v>
      </c>
      <c r="D25" s="74" t="s">
        <v>64</v>
      </c>
      <c r="E25" s="74" t="s">
        <v>70</v>
      </c>
      <c r="F25" s="74" t="s">
        <v>66</v>
      </c>
      <c r="G25" s="74">
        <v>200</v>
      </c>
      <c r="H25" s="56">
        <v>1745.38</v>
      </c>
      <c r="I25" s="88"/>
      <c r="J25" s="37" t="str">
        <f t="shared" si="0"/>
        <v/>
      </c>
      <c r="K25" s="46"/>
      <c r="N25" s="7"/>
      <c r="O25" s="39"/>
    </row>
    <row r="26" spans="1:15" s="8" customFormat="1" ht="112.5" x14ac:dyDescent="0.2">
      <c r="A26" s="35">
        <v>13</v>
      </c>
      <c r="B26" s="33" t="s">
        <v>88</v>
      </c>
      <c r="C26" s="33" t="s">
        <v>89</v>
      </c>
      <c r="D26" s="74" t="s">
        <v>90</v>
      </c>
      <c r="E26" s="74" t="s">
        <v>91</v>
      </c>
      <c r="F26" s="74" t="s">
        <v>66</v>
      </c>
      <c r="G26" s="74">
        <v>200</v>
      </c>
      <c r="H26" s="56">
        <v>1349.01</v>
      </c>
      <c r="I26" s="88"/>
      <c r="J26" s="37" t="str">
        <f t="shared" si="0"/>
        <v/>
      </c>
      <c r="K26" s="46"/>
      <c r="N26" s="7"/>
      <c r="O26" s="39"/>
    </row>
    <row r="27" spans="1:15" s="8" customFormat="1" ht="45" x14ac:dyDescent="0.2">
      <c r="A27" s="35">
        <v>14</v>
      </c>
      <c r="B27" s="33" t="s">
        <v>92</v>
      </c>
      <c r="C27" s="33" t="s">
        <v>93</v>
      </c>
      <c r="D27" s="74" t="s">
        <v>90</v>
      </c>
      <c r="E27" s="74" t="s">
        <v>94</v>
      </c>
      <c r="F27" s="74" t="s">
        <v>66</v>
      </c>
      <c r="G27" s="74">
        <v>200</v>
      </c>
      <c r="H27" s="56">
        <v>1420.04</v>
      </c>
      <c r="I27" s="88"/>
      <c r="J27" s="37" t="str">
        <f t="shared" si="0"/>
        <v/>
      </c>
      <c r="K27" s="46"/>
      <c r="N27" s="7"/>
      <c r="O27" s="39"/>
    </row>
    <row r="28" spans="1:15" s="8" customFormat="1" ht="67.5" x14ac:dyDescent="0.2">
      <c r="A28" s="35">
        <v>15</v>
      </c>
      <c r="B28" s="33" t="s">
        <v>95</v>
      </c>
      <c r="C28" s="33" t="s">
        <v>96</v>
      </c>
      <c r="D28" s="74" t="s">
        <v>90</v>
      </c>
      <c r="E28" s="74" t="s">
        <v>97</v>
      </c>
      <c r="F28" s="74" t="s">
        <v>66</v>
      </c>
      <c r="G28" s="74">
        <v>200</v>
      </c>
      <c r="H28" s="56">
        <v>1505.86</v>
      </c>
      <c r="I28" s="88"/>
      <c r="J28" s="37" t="str">
        <f t="shared" si="0"/>
        <v/>
      </c>
      <c r="K28" s="46"/>
      <c r="N28" s="7"/>
      <c r="O28" s="39"/>
    </row>
    <row r="29" spans="1:15" s="8" customFormat="1" ht="90" x14ac:dyDescent="0.2">
      <c r="A29" s="35">
        <v>16</v>
      </c>
      <c r="B29" s="33" t="s">
        <v>98</v>
      </c>
      <c r="C29" s="33" t="s">
        <v>99</v>
      </c>
      <c r="D29" s="74" t="s">
        <v>90</v>
      </c>
      <c r="E29" s="74" t="s">
        <v>97</v>
      </c>
      <c r="F29" s="74" t="s">
        <v>66</v>
      </c>
      <c r="G29" s="74">
        <v>200</v>
      </c>
      <c r="H29" s="56">
        <v>1505.86</v>
      </c>
      <c r="I29" s="88"/>
      <c r="J29" s="37" t="str">
        <f t="shared" si="0"/>
        <v/>
      </c>
      <c r="K29" s="46"/>
      <c r="N29" s="7"/>
      <c r="O29" s="39"/>
    </row>
    <row r="30" spans="1:15" s="8" customFormat="1" ht="78.75" x14ac:dyDescent="0.2">
      <c r="A30" s="35">
        <v>17</v>
      </c>
      <c r="B30" s="33" t="s">
        <v>98</v>
      </c>
      <c r="C30" s="33" t="s">
        <v>100</v>
      </c>
      <c r="D30" s="74" t="s">
        <v>90</v>
      </c>
      <c r="E30" s="74" t="s">
        <v>94</v>
      </c>
      <c r="F30" s="74" t="s">
        <v>66</v>
      </c>
      <c r="G30" s="74">
        <v>200</v>
      </c>
      <c r="H30" s="56">
        <v>1420.04</v>
      </c>
      <c r="I30" s="88"/>
      <c r="J30" s="37" t="str">
        <f t="shared" si="0"/>
        <v/>
      </c>
      <c r="K30" s="46"/>
      <c r="N30" s="7"/>
      <c r="O30" s="39"/>
    </row>
    <row r="31" spans="1:15" s="8" customFormat="1" ht="45" x14ac:dyDescent="0.2">
      <c r="A31" s="35">
        <v>18</v>
      </c>
      <c r="B31" s="33" t="s">
        <v>101</v>
      </c>
      <c r="C31" s="33" t="s">
        <v>102</v>
      </c>
      <c r="D31" s="74" t="s">
        <v>90</v>
      </c>
      <c r="E31" s="74" t="s">
        <v>103</v>
      </c>
      <c r="F31" s="74" t="s">
        <v>66</v>
      </c>
      <c r="G31" s="74">
        <v>200</v>
      </c>
      <c r="H31" s="56">
        <v>1221.42</v>
      </c>
      <c r="I31" s="88"/>
      <c r="J31" s="37" t="str">
        <f t="shared" si="0"/>
        <v/>
      </c>
      <c r="K31" s="46"/>
      <c r="N31" s="7"/>
      <c r="O31" s="39"/>
    </row>
    <row r="32" spans="1:15" s="8" customFormat="1" ht="56.25" x14ac:dyDescent="0.2">
      <c r="A32" s="35">
        <v>19</v>
      </c>
      <c r="B32" s="33" t="s">
        <v>104</v>
      </c>
      <c r="C32" s="33" t="s">
        <v>105</v>
      </c>
      <c r="D32" s="74" t="s">
        <v>90</v>
      </c>
      <c r="E32" s="74" t="s">
        <v>91</v>
      </c>
      <c r="F32" s="74" t="s">
        <v>66</v>
      </c>
      <c r="G32" s="74">
        <v>200</v>
      </c>
      <c r="H32" s="56">
        <v>1349.01</v>
      </c>
      <c r="I32" s="88"/>
      <c r="J32" s="37" t="str">
        <f t="shared" si="0"/>
        <v/>
      </c>
      <c r="K32" s="46"/>
      <c r="N32" s="7"/>
      <c r="O32" s="39"/>
    </row>
    <row r="33" spans="1:15" s="8" customFormat="1" ht="146.25" x14ac:dyDescent="0.2">
      <c r="A33" s="35">
        <v>20</v>
      </c>
      <c r="B33" s="33" t="s">
        <v>106</v>
      </c>
      <c r="C33" s="33" t="s">
        <v>107</v>
      </c>
      <c r="D33" s="74" t="s">
        <v>90</v>
      </c>
      <c r="E33" s="74" t="s">
        <v>91</v>
      </c>
      <c r="F33" s="74" t="s">
        <v>66</v>
      </c>
      <c r="G33" s="74">
        <v>200</v>
      </c>
      <c r="H33" s="56">
        <v>1349.01</v>
      </c>
      <c r="I33" s="88"/>
      <c r="J33" s="37" t="str">
        <f t="shared" si="0"/>
        <v/>
      </c>
      <c r="K33" s="46"/>
      <c r="N33" s="7"/>
      <c r="O33" s="39"/>
    </row>
    <row r="34" spans="1:15" s="8" customFormat="1" ht="67.5" x14ac:dyDescent="0.2">
      <c r="A34" s="35">
        <v>21</v>
      </c>
      <c r="B34" s="33" t="s">
        <v>108</v>
      </c>
      <c r="C34" s="33" t="s">
        <v>109</v>
      </c>
      <c r="D34" s="74" t="s">
        <v>110</v>
      </c>
      <c r="E34" s="74" t="s">
        <v>91</v>
      </c>
      <c r="F34" s="74" t="s">
        <v>66</v>
      </c>
      <c r="G34" s="74">
        <v>200</v>
      </c>
      <c r="H34" s="56">
        <v>1349.01</v>
      </c>
      <c r="I34" s="88"/>
      <c r="J34" s="37" t="str">
        <f t="shared" si="0"/>
        <v/>
      </c>
      <c r="K34" s="46"/>
      <c r="N34" s="7"/>
      <c r="O34" s="39"/>
    </row>
    <row r="35" spans="1:15" s="8" customFormat="1" ht="202.5" x14ac:dyDescent="0.2">
      <c r="A35" s="35">
        <v>22</v>
      </c>
      <c r="B35" s="33" t="s">
        <v>111</v>
      </c>
      <c r="C35" s="33" t="s">
        <v>112</v>
      </c>
      <c r="D35" s="74" t="s">
        <v>113</v>
      </c>
      <c r="E35" s="74" t="s">
        <v>114</v>
      </c>
      <c r="F35" s="74" t="s">
        <v>66</v>
      </c>
      <c r="G35" s="74">
        <v>200</v>
      </c>
      <c r="H35" s="56">
        <v>1399.26</v>
      </c>
      <c r="I35" s="88"/>
      <c r="J35" s="37" t="str">
        <f t="shared" si="0"/>
        <v/>
      </c>
      <c r="K35" s="46"/>
      <c r="N35" s="7"/>
      <c r="O35" s="39"/>
    </row>
    <row r="36" spans="1:15" s="8" customFormat="1" ht="258.75" x14ac:dyDescent="0.2">
      <c r="A36" s="35">
        <v>23</v>
      </c>
      <c r="B36" s="33" t="s">
        <v>111</v>
      </c>
      <c r="C36" s="33" t="s">
        <v>115</v>
      </c>
      <c r="D36" s="74" t="s">
        <v>113</v>
      </c>
      <c r="E36" s="74" t="s">
        <v>114</v>
      </c>
      <c r="F36" s="74" t="s">
        <v>66</v>
      </c>
      <c r="G36" s="74">
        <v>200</v>
      </c>
      <c r="H36" s="56">
        <v>1399.26</v>
      </c>
      <c r="I36" s="88"/>
      <c r="J36" s="37" t="str">
        <f t="shared" si="0"/>
        <v/>
      </c>
      <c r="K36" s="46"/>
      <c r="N36" s="7"/>
      <c r="O36" s="39"/>
    </row>
    <row r="37" spans="1:15" s="8" customFormat="1" ht="101.25" x14ac:dyDescent="0.2">
      <c r="A37" s="35">
        <v>24</v>
      </c>
      <c r="B37" s="33" t="s">
        <v>116</v>
      </c>
      <c r="C37" s="33" t="s">
        <v>117</v>
      </c>
      <c r="D37" s="74" t="s">
        <v>113</v>
      </c>
      <c r="E37" s="74" t="s">
        <v>118</v>
      </c>
      <c r="F37" s="74" t="s">
        <v>66</v>
      </c>
      <c r="G37" s="74">
        <v>200</v>
      </c>
      <c r="H37" s="56">
        <v>1532.29</v>
      </c>
      <c r="I37" s="88"/>
      <c r="J37" s="37" t="str">
        <f t="shared" si="0"/>
        <v/>
      </c>
      <c r="K37" s="46"/>
      <c r="N37" s="7"/>
      <c r="O37" s="39"/>
    </row>
    <row r="38" spans="1:15" s="8" customFormat="1" ht="78.75" x14ac:dyDescent="0.2">
      <c r="A38" s="35">
        <v>25</v>
      </c>
      <c r="B38" s="33" t="s">
        <v>119</v>
      </c>
      <c r="C38" s="33" t="s">
        <v>120</v>
      </c>
      <c r="D38" s="74" t="s">
        <v>121</v>
      </c>
      <c r="E38" s="74" t="s">
        <v>122</v>
      </c>
      <c r="F38" s="74" t="s">
        <v>66</v>
      </c>
      <c r="G38" s="74">
        <v>200</v>
      </c>
      <c r="H38" s="56">
        <v>873.15</v>
      </c>
      <c r="I38" s="88"/>
      <c r="J38" s="37" t="str">
        <f t="shared" si="0"/>
        <v/>
      </c>
      <c r="K38" s="46"/>
      <c r="N38" s="7"/>
      <c r="O38" s="39"/>
    </row>
    <row r="39" spans="1:15" s="8" customFormat="1" ht="67.5" x14ac:dyDescent="0.2">
      <c r="A39" s="35">
        <v>26</v>
      </c>
      <c r="B39" s="33" t="s">
        <v>123</v>
      </c>
      <c r="C39" s="33" t="s">
        <v>124</v>
      </c>
      <c r="D39" s="74" t="s">
        <v>125</v>
      </c>
      <c r="E39" s="74" t="s">
        <v>126</v>
      </c>
      <c r="F39" s="74" t="s">
        <v>66</v>
      </c>
      <c r="G39" s="74">
        <v>200</v>
      </c>
      <c r="H39" s="56">
        <v>944.25</v>
      </c>
      <c r="I39" s="88"/>
      <c r="J39" s="37" t="str">
        <f t="shared" si="0"/>
        <v/>
      </c>
      <c r="K39" s="46"/>
      <c r="N39" s="7"/>
      <c r="O39" s="39"/>
    </row>
    <row r="40" spans="1:15" s="8" customFormat="1" ht="101.25" x14ac:dyDescent="0.2">
      <c r="A40" s="35">
        <v>27</v>
      </c>
      <c r="B40" s="33" t="s">
        <v>67</v>
      </c>
      <c r="C40" s="33" t="s">
        <v>127</v>
      </c>
      <c r="D40" s="74" t="s">
        <v>125</v>
      </c>
      <c r="E40" s="74" t="s">
        <v>128</v>
      </c>
      <c r="F40" s="74" t="s">
        <v>66</v>
      </c>
      <c r="G40" s="74">
        <v>200</v>
      </c>
      <c r="H40" s="56">
        <v>983.22</v>
      </c>
      <c r="I40" s="88"/>
      <c r="J40" s="37" t="str">
        <f t="shared" si="0"/>
        <v/>
      </c>
      <c r="K40" s="46"/>
      <c r="N40" s="7"/>
      <c r="O40" s="39"/>
    </row>
    <row r="41" spans="1:15" s="8" customFormat="1" ht="45" x14ac:dyDescent="0.2">
      <c r="A41" s="35">
        <v>28</v>
      </c>
      <c r="B41" s="33" t="s">
        <v>92</v>
      </c>
      <c r="C41" s="33" t="s">
        <v>129</v>
      </c>
      <c r="D41" s="74" t="s">
        <v>125</v>
      </c>
      <c r="E41" s="74" t="s">
        <v>32</v>
      </c>
      <c r="F41" s="74" t="s">
        <v>66</v>
      </c>
      <c r="G41" s="74">
        <v>200</v>
      </c>
      <c r="H41" s="56">
        <v>865.74</v>
      </c>
      <c r="I41" s="88"/>
      <c r="J41" s="37" t="str">
        <f t="shared" si="0"/>
        <v/>
      </c>
      <c r="K41" s="46"/>
      <c r="N41" s="7"/>
      <c r="O41" s="39"/>
    </row>
    <row r="42" spans="1:15" s="8" customFormat="1" ht="45" x14ac:dyDescent="0.2">
      <c r="A42" s="35">
        <v>29</v>
      </c>
      <c r="B42" s="33" t="s">
        <v>92</v>
      </c>
      <c r="C42" s="33" t="s">
        <v>130</v>
      </c>
      <c r="D42" s="74" t="s">
        <v>125</v>
      </c>
      <c r="E42" s="74" t="s">
        <v>126</v>
      </c>
      <c r="F42" s="74" t="s">
        <v>66</v>
      </c>
      <c r="G42" s="74">
        <v>200</v>
      </c>
      <c r="H42" s="56">
        <v>944.25</v>
      </c>
      <c r="I42" s="88"/>
      <c r="J42" s="37" t="str">
        <f t="shared" si="0"/>
        <v/>
      </c>
      <c r="K42" s="46"/>
      <c r="N42" s="7"/>
      <c r="O42" s="39"/>
    </row>
    <row r="43" spans="1:15" s="8" customFormat="1" ht="78.75" x14ac:dyDescent="0.2">
      <c r="A43" s="35">
        <v>30</v>
      </c>
      <c r="B43" s="33" t="s">
        <v>95</v>
      </c>
      <c r="C43" s="33" t="s">
        <v>131</v>
      </c>
      <c r="D43" s="74" t="s">
        <v>125</v>
      </c>
      <c r="E43" s="74" t="s">
        <v>34</v>
      </c>
      <c r="F43" s="74" t="s">
        <v>66</v>
      </c>
      <c r="G43" s="74">
        <v>200</v>
      </c>
      <c r="H43" s="56">
        <v>908.9</v>
      </c>
      <c r="I43" s="88"/>
      <c r="J43" s="37" t="str">
        <f t="shared" si="0"/>
        <v/>
      </c>
      <c r="K43" s="46"/>
      <c r="N43" s="7"/>
      <c r="O43" s="39"/>
    </row>
    <row r="44" spans="1:15" s="8" customFormat="1" ht="90" x14ac:dyDescent="0.2">
      <c r="A44" s="35">
        <v>31</v>
      </c>
      <c r="B44" s="33" t="s">
        <v>95</v>
      </c>
      <c r="C44" s="33" t="s">
        <v>132</v>
      </c>
      <c r="D44" s="74" t="s">
        <v>125</v>
      </c>
      <c r="E44" s="74" t="s">
        <v>34</v>
      </c>
      <c r="F44" s="74" t="s">
        <v>66</v>
      </c>
      <c r="G44" s="74">
        <v>200</v>
      </c>
      <c r="H44" s="56">
        <v>908.9</v>
      </c>
      <c r="I44" s="88"/>
      <c r="J44" s="37" t="str">
        <f t="shared" si="0"/>
        <v/>
      </c>
      <c r="K44" s="46"/>
      <c r="N44" s="7"/>
      <c r="O44" s="39"/>
    </row>
    <row r="45" spans="1:15" s="8" customFormat="1" ht="101.25" x14ac:dyDescent="0.2">
      <c r="A45" s="35">
        <v>32</v>
      </c>
      <c r="B45" s="33" t="s">
        <v>98</v>
      </c>
      <c r="C45" s="33" t="s">
        <v>133</v>
      </c>
      <c r="D45" s="74" t="s">
        <v>125</v>
      </c>
      <c r="E45" s="74" t="s">
        <v>128</v>
      </c>
      <c r="F45" s="74" t="s">
        <v>66</v>
      </c>
      <c r="G45" s="74">
        <v>200</v>
      </c>
      <c r="H45" s="56">
        <v>983.22</v>
      </c>
      <c r="I45" s="88"/>
      <c r="J45" s="37" t="str">
        <f t="shared" si="0"/>
        <v/>
      </c>
      <c r="K45" s="46"/>
      <c r="N45" s="7"/>
      <c r="O45" s="39"/>
    </row>
    <row r="46" spans="1:15" s="8" customFormat="1" ht="56.25" x14ac:dyDescent="0.2">
      <c r="A46" s="35">
        <v>33</v>
      </c>
      <c r="B46" s="33" t="s">
        <v>134</v>
      </c>
      <c r="C46" s="33" t="s">
        <v>135</v>
      </c>
      <c r="D46" s="74" t="s">
        <v>125</v>
      </c>
      <c r="E46" s="74" t="s">
        <v>31</v>
      </c>
      <c r="F46" s="74" t="s">
        <v>66</v>
      </c>
      <c r="G46" s="74">
        <v>200</v>
      </c>
      <c r="H46" s="56">
        <v>838.3</v>
      </c>
      <c r="I46" s="88"/>
      <c r="J46" s="37" t="str">
        <f t="shared" si="0"/>
        <v/>
      </c>
      <c r="K46" s="46"/>
      <c r="N46" s="7"/>
      <c r="O46" s="39"/>
    </row>
    <row r="47" spans="1:15" s="8" customFormat="1" x14ac:dyDescent="0.2">
      <c r="A47" s="35"/>
      <c r="B47" s="33"/>
      <c r="C47" s="33"/>
      <c r="D47" s="33"/>
      <c r="E47" s="33"/>
      <c r="F47" s="36"/>
      <c r="G47" s="53"/>
      <c r="H47" s="72" t="s">
        <v>54</v>
      </c>
      <c r="I47" s="37"/>
      <c r="J47" s="73">
        <f>SUM(J14:J46)</f>
        <v>0</v>
      </c>
      <c r="K47" s="46"/>
      <c r="N47" s="7"/>
      <c r="O47" s="39"/>
    </row>
    <row r="48" spans="1:15" s="8" customFormat="1" ht="22.5" x14ac:dyDescent="0.2">
      <c r="A48" s="34"/>
      <c r="B48" s="34"/>
      <c r="C48" s="34" t="s">
        <v>55</v>
      </c>
      <c r="D48" s="34"/>
      <c r="E48" s="34"/>
      <c r="F48" s="34"/>
      <c r="G48" s="34"/>
      <c r="H48" s="51"/>
      <c r="I48" s="51"/>
      <c r="J48" s="34"/>
      <c r="K48" s="46"/>
      <c r="O48" s="39"/>
    </row>
    <row r="49" spans="1:15" s="8" customFormat="1" ht="45" x14ac:dyDescent="0.2">
      <c r="A49" s="35">
        <v>34</v>
      </c>
      <c r="B49" s="33" t="s">
        <v>144</v>
      </c>
      <c r="C49" s="33" t="s">
        <v>145</v>
      </c>
      <c r="D49" s="74" t="s">
        <v>146</v>
      </c>
      <c r="E49" s="74" t="s">
        <v>147</v>
      </c>
      <c r="F49" s="36" t="s">
        <v>66</v>
      </c>
      <c r="G49" s="53">
        <v>200</v>
      </c>
      <c r="H49" s="56">
        <v>1587.63</v>
      </c>
      <c r="I49" s="88"/>
      <c r="J49" s="37" t="str">
        <f>IF(I49="","",IF(ISTEXT(I49),"NC",I49*G49))</f>
        <v/>
      </c>
      <c r="K49" s="46"/>
      <c r="N49" s="7"/>
      <c r="O49" s="39"/>
    </row>
    <row r="50" spans="1:15" s="8" customFormat="1" ht="33.75" x14ac:dyDescent="0.2">
      <c r="A50" s="35">
        <v>35</v>
      </c>
      <c r="B50" s="33" t="s">
        <v>144</v>
      </c>
      <c r="C50" s="33" t="s">
        <v>148</v>
      </c>
      <c r="D50" s="74" t="s">
        <v>149</v>
      </c>
      <c r="E50" s="74" t="s">
        <v>150</v>
      </c>
      <c r="F50" s="36" t="s">
        <v>66</v>
      </c>
      <c r="G50" s="53">
        <v>200</v>
      </c>
      <c r="H50" s="56">
        <v>1499.44</v>
      </c>
      <c r="I50" s="88"/>
      <c r="J50" s="37" t="str">
        <f t="shared" ref="J50:J51" si="1">IF(I50="","",IF(ISTEXT(I50),"NC",I50*G50))</f>
        <v/>
      </c>
      <c r="K50" s="46"/>
      <c r="N50" s="7"/>
      <c r="O50" s="39"/>
    </row>
    <row r="51" spans="1:15" s="8" customFormat="1" ht="33.75" x14ac:dyDescent="0.2">
      <c r="A51" s="35">
        <v>36</v>
      </c>
      <c r="B51" s="33" t="s">
        <v>144</v>
      </c>
      <c r="C51" s="33" t="s">
        <v>151</v>
      </c>
      <c r="D51" s="74" t="s">
        <v>149</v>
      </c>
      <c r="E51" s="74" t="s">
        <v>150</v>
      </c>
      <c r="F51" s="36" t="s">
        <v>66</v>
      </c>
      <c r="G51" s="53">
        <v>200</v>
      </c>
      <c r="H51" s="56">
        <v>1499.44</v>
      </c>
      <c r="I51" s="88"/>
      <c r="J51" s="37" t="str">
        <f t="shared" si="1"/>
        <v/>
      </c>
      <c r="K51" s="46"/>
      <c r="N51" s="7"/>
      <c r="O51" s="39"/>
    </row>
    <row r="52" spans="1:15" s="8" customFormat="1" ht="33.75" x14ac:dyDescent="0.2">
      <c r="A52" s="35">
        <v>37</v>
      </c>
      <c r="B52" s="33" t="s">
        <v>144</v>
      </c>
      <c r="C52" s="33" t="s">
        <v>152</v>
      </c>
      <c r="D52" s="74" t="s">
        <v>113</v>
      </c>
      <c r="E52" s="74" t="s">
        <v>153</v>
      </c>
      <c r="F52" s="36" t="s">
        <v>66</v>
      </c>
      <c r="G52" s="53">
        <v>200</v>
      </c>
      <c r="H52" s="56">
        <v>1265.95</v>
      </c>
      <c r="I52" s="88"/>
      <c r="J52" s="37" t="str">
        <f>IF(I52="","",IF(ISTEXT(I52),"NC",I52*G52))</f>
        <v/>
      </c>
      <c r="K52" s="46"/>
      <c r="N52" s="7"/>
      <c r="O52" s="39"/>
    </row>
    <row r="53" spans="1:15" s="8" customFormat="1" ht="33.75" x14ac:dyDescent="0.2">
      <c r="A53" s="35">
        <v>38</v>
      </c>
      <c r="B53" s="33" t="s">
        <v>144</v>
      </c>
      <c r="C53" s="33" t="s">
        <v>154</v>
      </c>
      <c r="D53" s="74" t="s">
        <v>149</v>
      </c>
      <c r="E53" s="74" t="s">
        <v>150</v>
      </c>
      <c r="F53" s="36" t="s">
        <v>66</v>
      </c>
      <c r="G53" s="53">
        <v>53</v>
      </c>
      <c r="H53" s="56">
        <v>1499.44</v>
      </c>
      <c r="I53" s="88"/>
      <c r="J53" s="37" t="str">
        <f>IF(I53="","",IF(ISTEXT(I53),"NC",I53*G53))</f>
        <v/>
      </c>
      <c r="K53" s="46"/>
      <c r="N53" s="7"/>
      <c r="O53" s="39"/>
    </row>
    <row r="54" spans="1:15" s="8" customFormat="1" x14ac:dyDescent="0.2">
      <c r="A54" s="35"/>
      <c r="B54" s="33"/>
      <c r="C54" s="33"/>
      <c r="D54" s="33"/>
      <c r="E54" s="33"/>
      <c r="F54" s="36"/>
      <c r="G54" s="53"/>
      <c r="H54" s="72" t="s">
        <v>54</v>
      </c>
      <c r="I54" s="37"/>
      <c r="J54" s="73">
        <f>SUM(J49:J53)</f>
        <v>0</v>
      </c>
      <c r="K54" s="46"/>
      <c r="N54" s="7"/>
      <c r="O54" s="39"/>
    </row>
    <row r="55" spans="1:15" s="28" customFormat="1" ht="9" x14ac:dyDescent="0.2">
      <c r="A55" s="38"/>
      <c r="H55" s="52"/>
      <c r="I55" s="129" t="s">
        <v>23</v>
      </c>
      <c r="J55" s="130"/>
      <c r="K55" s="47"/>
      <c r="O55" s="41"/>
    </row>
    <row r="56" spans="1:15" ht="14.25" customHeight="1" x14ac:dyDescent="0.2">
      <c r="I56" s="131" t="str">
        <f>IF(SUM(J14:J46)=0,"",SUM(J14:J54)/2)</f>
        <v/>
      </c>
      <c r="J56" s="132"/>
      <c r="K56" s="48"/>
    </row>
    <row r="57" spans="1:15" x14ac:dyDescent="0.2">
      <c r="K57" s="50"/>
    </row>
    <row r="58" spans="1:15" ht="12.75" customHeight="1" x14ac:dyDescent="0.2">
      <c r="A58" s="81"/>
      <c r="B58" s="82"/>
      <c r="C58" s="82"/>
      <c r="D58" s="82"/>
      <c r="E58" s="83"/>
      <c r="F58" s="83"/>
      <c r="G58" s="12"/>
      <c r="K58" s="50"/>
    </row>
    <row r="59" spans="1:15" ht="12.75" customHeight="1" x14ac:dyDescent="0.2">
      <c r="A59" s="112" t="s">
        <v>220</v>
      </c>
      <c r="B59" s="113"/>
      <c r="C59" s="113"/>
      <c r="D59" s="113"/>
      <c r="E59" s="113"/>
      <c r="F59" s="113"/>
      <c r="G59" s="114"/>
      <c r="K59" s="50"/>
    </row>
    <row r="60" spans="1:15" ht="12.75" customHeight="1" x14ac:dyDescent="0.2">
      <c r="A60" s="115"/>
      <c r="B60" s="116"/>
      <c r="C60" s="116"/>
      <c r="D60" s="116"/>
      <c r="E60" s="116"/>
      <c r="F60" s="116"/>
      <c r="G60" s="117"/>
      <c r="K60" s="50"/>
    </row>
    <row r="61" spans="1:15" x14ac:dyDescent="0.2">
      <c r="A61" s="118"/>
      <c r="B61" s="119"/>
      <c r="C61" s="119"/>
      <c r="D61" s="119"/>
      <c r="E61" s="119"/>
      <c r="F61" s="119"/>
      <c r="G61" s="120"/>
    </row>
    <row r="62" spans="1:15" ht="25.5" x14ac:dyDescent="0.2">
      <c r="A62" s="94" t="s">
        <v>42</v>
      </c>
      <c r="B62" s="141" t="s">
        <v>159</v>
      </c>
      <c r="C62" s="142"/>
      <c r="D62" s="94" t="s">
        <v>160</v>
      </c>
      <c r="E62" s="94" t="s">
        <v>161</v>
      </c>
      <c r="F62" s="94" t="s">
        <v>21</v>
      </c>
      <c r="G62" s="80" t="s">
        <v>22</v>
      </c>
    </row>
    <row r="63" spans="1:15" ht="12.75" customHeight="1" x14ac:dyDescent="0.2">
      <c r="A63" s="121" t="s">
        <v>162</v>
      </c>
      <c r="B63" s="122"/>
      <c r="C63" s="122"/>
      <c r="D63" s="122"/>
      <c r="E63" s="122"/>
      <c r="F63" s="89"/>
      <c r="G63" s="89"/>
    </row>
    <row r="64" spans="1:15" x14ac:dyDescent="0.2">
      <c r="A64" s="84" t="s">
        <v>155</v>
      </c>
      <c r="B64" s="125" t="s">
        <v>163</v>
      </c>
      <c r="C64" s="126"/>
      <c r="D64" s="84" t="s">
        <v>66</v>
      </c>
      <c r="E64" s="85">
        <v>1</v>
      </c>
      <c r="F64" s="86">
        <v>726.82</v>
      </c>
      <c r="G64" s="87"/>
    </row>
    <row r="65" spans="1:7" x14ac:dyDescent="0.2">
      <c r="A65" s="77" t="s">
        <v>28</v>
      </c>
      <c r="B65" s="123" t="s">
        <v>164</v>
      </c>
      <c r="C65" s="124"/>
      <c r="D65" s="77" t="s">
        <v>66</v>
      </c>
      <c r="E65" s="79">
        <v>1</v>
      </c>
      <c r="F65" s="78">
        <v>761.35</v>
      </c>
      <c r="G65" s="87"/>
    </row>
    <row r="66" spans="1:7" x14ac:dyDescent="0.2">
      <c r="A66" s="77" t="s">
        <v>29</v>
      </c>
      <c r="B66" s="123" t="s">
        <v>165</v>
      </c>
      <c r="C66" s="124"/>
      <c r="D66" s="77" t="s">
        <v>66</v>
      </c>
      <c r="E66" s="79">
        <v>1</v>
      </c>
      <c r="F66" s="78">
        <v>811.84</v>
      </c>
      <c r="G66" s="87"/>
    </row>
    <row r="67" spans="1:7" x14ac:dyDescent="0.2">
      <c r="A67" s="77" t="s">
        <v>31</v>
      </c>
      <c r="B67" s="123" t="s">
        <v>166</v>
      </c>
      <c r="C67" s="124"/>
      <c r="D67" s="77" t="s">
        <v>66</v>
      </c>
      <c r="E67" s="79">
        <v>1</v>
      </c>
      <c r="F67" s="78">
        <v>838.3</v>
      </c>
      <c r="G67" s="87"/>
    </row>
    <row r="68" spans="1:7" x14ac:dyDescent="0.2">
      <c r="A68" s="77" t="s">
        <v>32</v>
      </c>
      <c r="B68" s="123" t="s">
        <v>167</v>
      </c>
      <c r="C68" s="124"/>
      <c r="D68" s="77" t="s">
        <v>66</v>
      </c>
      <c r="E68" s="79">
        <v>1</v>
      </c>
      <c r="F68" s="78">
        <v>865.74</v>
      </c>
      <c r="G68" s="87"/>
    </row>
    <row r="69" spans="1:7" x14ac:dyDescent="0.2">
      <c r="A69" s="77" t="s">
        <v>34</v>
      </c>
      <c r="B69" s="123" t="s">
        <v>168</v>
      </c>
      <c r="C69" s="124"/>
      <c r="D69" s="77" t="s">
        <v>66</v>
      </c>
      <c r="E69" s="79">
        <v>1</v>
      </c>
      <c r="F69" s="78">
        <v>908.9</v>
      </c>
      <c r="G69" s="87"/>
    </row>
    <row r="70" spans="1:7" x14ac:dyDescent="0.2">
      <c r="A70" s="77" t="s">
        <v>126</v>
      </c>
      <c r="B70" s="123" t="s">
        <v>169</v>
      </c>
      <c r="C70" s="124"/>
      <c r="D70" s="77" t="s">
        <v>66</v>
      </c>
      <c r="E70" s="79">
        <v>1</v>
      </c>
      <c r="F70" s="78">
        <v>944.25</v>
      </c>
      <c r="G70" s="87"/>
    </row>
    <row r="71" spans="1:7" x14ac:dyDescent="0.2">
      <c r="A71" s="91" t="s">
        <v>128</v>
      </c>
      <c r="B71" s="127" t="s">
        <v>170</v>
      </c>
      <c r="C71" s="128"/>
      <c r="D71" s="91" t="s">
        <v>66</v>
      </c>
      <c r="E71" s="92">
        <v>1</v>
      </c>
      <c r="F71" s="93">
        <v>983.22</v>
      </c>
      <c r="G71" s="87"/>
    </row>
    <row r="72" spans="1:7" ht="12.75" customHeight="1" x14ac:dyDescent="0.2">
      <c r="A72" s="121" t="s">
        <v>171</v>
      </c>
      <c r="B72" s="122"/>
      <c r="C72" s="122"/>
      <c r="D72" s="122"/>
      <c r="E72" s="122"/>
      <c r="F72" s="89"/>
      <c r="G72" s="90"/>
    </row>
    <row r="73" spans="1:7" x14ac:dyDescent="0.2">
      <c r="A73" s="84" t="s">
        <v>122</v>
      </c>
      <c r="B73" s="125" t="s">
        <v>163</v>
      </c>
      <c r="C73" s="126"/>
      <c r="D73" s="84" t="s">
        <v>66</v>
      </c>
      <c r="E73" s="85">
        <v>1</v>
      </c>
      <c r="F73" s="86">
        <v>873.15</v>
      </c>
      <c r="G73" s="87"/>
    </row>
    <row r="74" spans="1:7" x14ac:dyDescent="0.2">
      <c r="A74" s="77" t="s">
        <v>172</v>
      </c>
      <c r="B74" s="123" t="s">
        <v>164</v>
      </c>
      <c r="C74" s="124"/>
      <c r="D74" s="77" t="s">
        <v>66</v>
      </c>
      <c r="E74" s="79">
        <v>1</v>
      </c>
      <c r="F74" s="78">
        <v>916.99</v>
      </c>
      <c r="G74" s="87"/>
    </row>
    <row r="75" spans="1:7" x14ac:dyDescent="0.2">
      <c r="A75" s="77" t="s">
        <v>173</v>
      </c>
      <c r="B75" s="123" t="s">
        <v>165</v>
      </c>
      <c r="C75" s="124"/>
      <c r="D75" s="77" t="s">
        <v>66</v>
      </c>
      <c r="E75" s="79">
        <v>1</v>
      </c>
      <c r="F75" s="78">
        <v>949.89</v>
      </c>
      <c r="G75" s="87"/>
    </row>
    <row r="76" spans="1:7" x14ac:dyDescent="0.2">
      <c r="A76" s="77" t="s">
        <v>174</v>
      </c>
      <c r="B76" s="123" t="s">
        <v>166</v>
      </c>
      <c r="C76" s="124"/>
      <c r="D76" s="77" t="s">
        <v>66</v>
      </c>
      <c r="E76" s="79">
        <v>1</v>
      </c>
      <c r="F76" s="78">
        <v>1001.32</v>
      </c>
      <c r="G76" s="87"/>
    </row>
    <row r="77" spans="1:7" x14ac:dyDescent="0.2">
      <c r="A77" s="77" t="s">
        <v>175</v>
      </c>
      <c r="B77" s="123" t="s">
        <v>167</v>
      </c>
      <c r="C77" s="124"/>
      <c r="D77" s="77" t="s">
        <v>66</v>
      </c>
      <c r="E77" s="79">
        <v>1</v>
      </c>
      <c r="F77" s="78">
        <v>1045.44</v>
      </c>
      <c r="G77" s="87"/>
    </row>
    <row r="78" spans="1:7" x14ac:dyDescent="0.2">
      <c r="A78" s="77" t="s">
        <v>176</v>
      </c>
      <c r="B78" s="123" t="s">
        <v>168</v>
      </c>
      <c r="C78" s="124"/>
      <c r="D78" s="77" t="s">
        <v>66</v>
      </c>
      <c r="E78" s="79">
        <v>1</v>
      </c>
      <c r="F78" s="78">
        <v>1085.17</v>
      </c>
      <c r="G78" s="87"/>
    </row>
    <row r="79" spans="1:7" x14ac:dyDescent="0.2">
      <c r="A79" s="77" t="s">
        <v>177</v>
      </c>
      <c r="B79" s="123" t="s">
        <v>169</v>
      </c>
      <c r="C79" s="124"/>
      <c r="D79" s="77" t="s">
        <v>66</v>
      </c>
      <c r="E79" s="79">
        <v>1</v>
      </c>
      <c r="F79" s="78">
        <v>1113.23</v>
      </c>
      <c r="G79" s="87"/>
    </row>
    <row r="80" spans="1:7" x14ac:dyDescent="0.2">
      <c r="A80" s="91" t="s">
        <v>178</v>
      </c>
      <c r="B80" s="127" t="s">
        <v>170</v>
      </c>
      <c r="C80" s="128"/>
      <c r="D80" s="91" t="s">
        <v>66</v>
      </c>
      <c r="E80" s="92">
        <v>1</v>
      </c>
      <c r="F80" s="93">
        <v>1158.99</v>
      </c>
      <c r="G80" s="87"/>
    </row>
    <row r="81" spans="1:7" ht="12.75" customHeight="1" x14ac:dyDescent="0.2">
      <c r="A81" s="121" t="s">
        <v>179</v>
      </c>
      <c r="B81" s="122"/>
      <c r="C81" s="122"/>
      <c r="D81" s="122"/>
      <c r="E81" s="122"/>
      <c r="F81" s="89"/>
      <c r="G81" s="90"/>
    </row>
    <row r="82" spans="1:7" x14ac:dyDescent="0.2">
      <c r="A82" s="84" t="s">
        <v>180</v>
      </c>
      <c r="B82" s="125" t="s">
        <v>163</v>
      </c>
      <c r="C82" s="126"/>
      <c r="D82" s="84" t="s">
        <v>66</v>
      </c>
      <c r="E82" s="85">
        <v>1</v>
      </c>
      <c r="F82" s="86">
        <v>969.18</v>
      </c>
      <c r="G82" s="87"/>
    </row>
    <row r="83" spans="1:7" x14ac:dyDescent="0.2">
      <c r="A83" s="77" t="s">
        <v>181</v>
      </c>
      <c r="B83" s="123" t="s">
        <v>164</v>
      </c>
      <c r="C83" s="124"/>
      <c r="D83" s="77" t="s">
        <v>66</v>
      </c>
      <c r="E83" s="79">
        <v>1</v>
      </c>
      <c r="F83" s="78">
        <v>1035.0899999999999</v>
      </c>
      <c r="G83" s="87"/>
    </row>
    <row r="84" spans="1:7" x14ac:dyDescent="0.2">
      <c r="A84" s="77" t="s">
        <v>182</v>
      </c>
      <c r="B84" s="123" t="s">
        <v>165</v>
      </c>
      <c r="C84" s="124"/>
      <c r="D84" s="77" t="s">
        <v>66</v>
      </c>
      <c r="E84" s="79">
        <v>1</v>
      </c>
      <c r="F84" s="78">
        <v>1121.1300000000001</v>
      </c>
      <c r="G84" s="87"/>
    </row>
    <row r="85" spans="1:7" x14ac:dyDescent="0.2">
      <c r="A85" s="77" t="s">
        <v>183</v>
      </c>
      <c r="B85" s="123" t="s">
        <v>166</v>
      </c>
      <c r="C85" s="124"/>
      <c r="D85" s="77" t="s">
        <v>66</v>
      </c>
      <c r="E85" s="79">
        <v>1</v>
      </c>
      <c r="F85" s="78">
        <v>1208.47</v>
      </c>
      <c r="G85" s="87"/>
    </row>
    <row r="86" spans="1:7" x14ac:dyDescent="0.2">
      <c r="A86" s="77" t="s">
        <v>184</v>
      </c>
      <c r="B86" s="123" t="s">
        <v>167</v>
      </c>
      <c r="C86" s="124"/>
      <c r="D86" s="77" t="s">
        <v>66</v>
      </c>
      <c r="E86" s="79">
        <v>1</v>
      </c>
      <c r="F86" s="78">
        <v>1293.28</v>
      </c>
      <c r="G86" s="87"/>
    </row>
    <row r="87" spans="1:7" x14ac:dyDescent="0.2">
      <c r="A87" s="77" t="s">
        <v>114</v>
      </c>
      <c r="B87" s="123" t="s">
        <v>168</v>
      </c>
      <c r="C87" s="124"/>
      <c r="D87" s="77" t="s">
        <v>66</v>
      </c>
      <c r="E87" s="79">
        <v>1</v>
      </c>
      <c r="F87" s="78">
        <v>1399.26</v>
      </c>
      <c r="G87" s="87"/>
    </row>
    <row r="88" spans="1:7" x14ac:dyDescent="0.2">
      <c r="A88" s="77" t="s">
        <v>185</v>
      </c>
      <c r="B88" s="123" t="s">
        <v>169</v>
      </c>
      <c r="C88" s="124"/>
      <c r="D88" s="77" t="s">
        <v>66</v>
      </c>
      <c r="E88" s="79">
        <v>1</v>
      </c>
      <c r="F88" s="78">
        <v>1448.35</v>
      </c>
      <c r="G88" s="87"/>
    </row>
    <row r="89" spans="1:7" x14ac:dyDescent="0.2">
      <c r="A89" s="91" t="s">
        <v>118</v>
      </c>
      <c r="B89" s="127" t="s">
        <v>170</v>
      </c>
      <c r="C89" s="128"/>
      <c r="D89" s="91" t="s">
        <v>66</v>
      </c>
      <c r="E89" s="92">
        <v>1</v>
      </c>
      <c r="F89" s="93">
        <v>1532.29</v>
      </c>
      <c r="G89" s="87"/>
    </row>
    <row r="90" spans="1:7" ht="12.75" customHeight="1" x14ac:dyDescent="0.2">
      <c r="A90" s="121" t="s">
        <v>186</v>
      </c>
      <c r="B90" s="122"/>
      <c r="C90" s="122"/>
      <c r="D90" s="122"/>
      <c r="E90" s="122"/>
      <c r="F90" s="89"/>
      <c r="G90" s="90"/>
    </row>
    <row r="91" spans="1:7" x14ac:dyDescent="0.2">
      <c r="A91" s="84" t="s">
        <v>187</v>
      </c>
      <c r="B91" s="125" t="s">
        <v>163</v>
      </c>
      <c r="C91" s="126"/>
      <c r="D91" s="84" t="s">
        <v>66</v>
      </c>
      <c r="E91" s="85">
        <v>1</v>
      </c>
      <c r="F91" s="86">
        <v>1008.48</v>
      </c>
      <c r="G91" s="87"/>
    </row>
    <row r="92" spans="1:7" x14ac:dyDescent="0.2">
      <c r="A92" s="77" t="s">
        <v>188</v>
      </c>
      <c r="B92" s="123" t="s">
        <v>164</v>
      </c>
      <c r="C92" s="124"/>
      <c r="D92" s="77" t="s">
        <v>66</v>
      </c>
      <c r="E92" s="79">
        <v>1</v>
      </c>
      <c r="F92" s="78">
        <v>1121.1300000000001</v>
      </c>
      <c r="G92" s="87"/>
    </row>
    <row r="93" spans="1:7" x14ac:dyDescent="0.2">
      <c r="A93" s="77" t="s">
        <v>103</v>
      </c>
      <c r="B93" s="123" t="s">
        <v>165</v>
      </c>
      <c r="C93" s="124"/>
      <c r="D93" s="77" t="s">
        <v>66</v>
      </c>
      <c r="E93" s="79">
        <v>1</v>
      </c>
      <c r="F93" s="78">
        <v>1221.42</v>
      </c>
      <c r="G93" s="87"/>
    </row>
    <row r="94" spans="1:7" x14ac:dyDescent="0.2">
      <c r="A94" s="77" t="s">
        <v>189</v>
      </c>
      <c r="B94" s="123" t="s">
        <v>166</v>
      </c>
      <c r="C94" s="124"/>
      <c r="D94" s="77" t="s">
        <v>66</v>
      </c>
      <c r="E94" s="79">
        <v>1</v>
      </c>
      <c r="F94" s="78">
        <v>1281.45</v>
      </c>
      <c r="G94" s="87"/>
    </row>
    <row r="95" spans="1:7" x14ac:dyDescent="0.2">
      <c r="A95" s="77" t="s">
        <v>91</v>
      </c>
      <c r="B95" s="123" t="s">
        <v>167</v>
      </c>
      <c r="C95" s="124"/>
      <c r="D95" s="77" t="s">
        <v>66</v>
      </c>
      <c r="E95" s="79">
        <v>1</v>
      </c>
      <c r="F95" s="78">
        <v>1349.01</v>
      </c>
      <c r="G95" s="87"/>
    </row>
    <row r="96" spans="1:7" x14ac:dyDescent="0.2">
      <c r="A96" s="77" t="s">
        <v>94</v>
      </c>
      <c r="B96" s="123" t="s">
        <v>168</v>
      </c>
      <c r="C96" s="124"/>
      <c r="D96" s="77" t="s">
        <v>66</v>
      </c>
      <c r="E96" s="79">
        <v>1</v>
      </c>
      <c r="F96" s="78">
        <v>1420.04</v>
      </c>
      <c r="G96" s="87"/>
    </row>
    <row r="97" spans="1:7" x14ac:dyDescent="0.2">
      <c r="A97" s="77" t="s">
        <v>97</v>
      </c>
      <c r="B97" s="123" t="s">
        <v>169</v>
      </c>
      <c r="C97" s="124"/>
      <c r="D97" s="77" t="s">
        <v>66</v>
      </c>
      <c r="E97" s="79">
        <v>1</v>
      </c>
      <c r="F97" s="78">
        <v>1505.86</v>
      </c>
      <c r="G97" s="87"/>
    </row>
    <row r="98" spans="1:7" x14ac:dyDescent="0.2">
      <c r="A98" s="77" t="s">
        <v>190</v>
      </c>
      <c r="B98" s="123" t="s">
        <v>170</v>
      </c>
      <c r="C98" s="124"/>
      <c r="D98" s="77" t="s">
        <v>66</v>
      </c>
      <c r="E98" s="79">
        <v>1</v>
      </c>
      <c r="F98" s="78">
        <v>1609.65</v>
      </c>
      <c r="G98" s="87"/>
    </row>
    <row r="99" spans="1:7" ht="12.75" customHeight="1" x14ac:dyDescent="0.2">
      <c r="A99" s="121" t="s">
        <v>191</v>
      </c>
      <c r="B99" s="122"/>
      <c r="C99" s="122"/>
      <c r="D99" s="122"/>
      <c r="E99" s="122"/>
      <c r="F99" s="89"/>
      <c r="G99" s="89"/>
    </row>
    <row r="100" spans="1:7" x14ac:dyDescent="0.2">
      <c r="A100" s="77" t="s">
        <v>192</v>
      </c>
      <c r="B100" s="123" t="s">
        <v>163</v>
      </c>
      <c r="C100" s="124"/>
      <c r="D100" s="77" t="s">
        <v>66</v>
      </c>
      <c r="E100" s="79">
        <v>1</v>
      </c>
      <c r="F100" s="78">
        <v>1339.27</v>
      </c>
      <c r="G100" s="87"/>
    </row>
    <row r="101" spans="1:7" x14ac:dyDescent="0.2">
      <c r="A101" s="77" t="s">
        <v>193</v>
      </c>
      <c r="B101" s="123" t="s">
        <v>164</v>
      </c>
      <c r="C101" s="124"/>
      <c r="D101" s="77" t="s">
        <v>66</v>
      </c>
      <c r="E101" s="79">
        <v>1</v>
      </c>
      <c r="F101" s="78">
        <v>1403.37</v>
      </c>
      <c r="G101" s="87"/>
    </row>
    <row r="102" spans="1:7" x14ac:dyDescent="0.2">
      <c r="A102" s="77" t="s">
        <v>194</v>
      </c>
      <c r="B102" s="123" t="s">
        <v>165</v>
      </c>
      <c r="C102" s="124"/>
      <c r="D102" s="77" t="s">
        <v>66</v>
      </c>
      <c r="E102" s="79">
        <v>1</v>
      </c>
      <c r="F102" s="78">
        <v>1458.4</v>
      </c>
      <c r="G102" s="87"/>
    </row>
    <row r="103" spans="1:7" x14ac:dyDescent="0.2">
      <c r="A103" s="77" t="s">
        <v>79</v>
      </c>
      <c r="B103" s="123" t="s">
        <v>166</v>
      </c>
      <c r="C103" s="124"/>
      <c r="D103" s="77" t="s">
        <v>66</v>
      </c>
      <c r="E103" s="79">
        <v>1</v>
      </c>
      <c r="F103" s="78">
        <v>1513.19</v>
      </c>
      <c r="G103" s="87"/>
    </row>
    <row r="104" spans="1:7" x14ac:dyDescent="0.2">
      <c r="A104" s="77" t="s">
        <v>74</v>
      </c>
      <c r="B104" s="123" t="s">
        <v>167</v>
      </c>
      <c r="C104" s="124"/>
      <c r="D104" s="77" t="s">
        <v>66</v>
      </c>
      <c r="E104" s="79">
        <v>1</v>
      </c>
      <c r="F104" s="78">
        <v>1587.33</v>
      </c>
      <c r="G104" s="87"/>
    </row>
    <row r="105" spans="1:7" x14ac:dyDescent="0.2">
      <c r="A105" s="77" t="s">
        <v>65</v>
      </c>
      <c r="B105" s="123" t="s">
        <v>168</v>
      </c>
      <c r="C105" s="124"/>
      <c r="D105" s="77" t="s">
        <v>66</v>
      </c>
      <c r="E105" s="79">
        <v>1</v>
      </c>
      <c r="F105" s="78">
        <v>1666.85</v>
      </c>
      <c r="G105" s="87"/>
    </row>
    <row r="106" spans="1:7" x14ac:dyDescent="0.2">
      <c r="A106" s="77" t="s">
        <v>70</v>
      </c>
      <c r="B106" s="123" t="s">
        <v>169</v>
      </c>
      <c r="C106" s="124"/>
      <c r="D106" s="77" t="s">
        <v>66</v>
      </c>
      <c r="E106" s="79">
        <v>1</v>
      </c>
      <c r="F106" s="78">
        <v>1745.38</v>
      </c>
      <c r="G106" s="87"/>
    </row>
    <row r="107" spans="1:7" x14ac:dyDescent="0.2">
      <c r="A107" s="91" t="s">
        <v>195</v>
      </c>
      <c r="B107" s="127" t="s">
        <v>170</v>
      </c>
      <c r="C107" s="128"/>
      <c r="D107" s="91" t="s">
        <v>66</v>
      </c>
      <c r="E107" s="92">
        <v>1</v>
      </c>
      <c r="F107" s="93">
        <v>1809.27</v>
      </c>
      <c r="G107" s="87"/>
    </row>
    <row r="108" spans="1:7" ht="12.75" customHeight="1" x14ac:dyDescent="0.2">
      <c r="A108" s="121" t="s">
        <v>196</v>
      </c>
      <c r="B108" s="122"/>
      <c r="C108" s="122"/>
      <c r="D108" s="122"/>
      <c r="E108" s="122"/>
      <c r="F108" s="89"/>
      <c r="G108" s="90"/>
    </row>
    <row r="109" spans="1:7" x14ac:dyDescent="0.2">
      <c r="A109" s="84" t="s">
        <v>197</v>
      </c>
      <c r="B109" s="125" t="s">
        <v>163</v>
      </c>
      <c r="C109" s="126"/>
      <c r="D109" s="84" t="s">
        <v>66</v>
      </c>
      <c r="E109" s="85">
        <v>1</v>
      </c>
      <c r="F109" s="86">
        <v>1045.6199999999999</v>
      </c>
      <c r="G109" s="87"/>
    </row>
    <row r="110" spans="1:7" x14ac:dyDescent="0.2">
      <c r="A110" s="77" t="s">
        <v>198</v>
      </c>
      <c r="B110" s="123" t="s">
        <v>164</v>
      </c>
      <c r="C110" s="124"/>
      <c r="D110" s="77" t="s">
        <v>66</v>
      </c>
      <c r="E110" s="79">
        <v>1</v>
      </c>
      <c r="F110" s="78">
        <v>1097.45</v>
      </c>
      <c r="G110" s="87"/>
    </row>
    <row r="111" spans="1:7" x14ac:dyDescent="0.2">
      <c r="A111" s="77" t="s">
        <v>199</v>
      </c>
      <c r="B111" s="123" t="s">
        <v>165</v>
      </c>
      <c r="C111" s="124"/>
      <c r="D111" s="77" t="s">
        <v>66</v>
      </c>
      <c r="E111" s="79">
        <v>1</v>
      </c>
      <c r="F111" s="78">
        <v>1168.2</v>
      </c>
      <c r="G111" s="87"/>
    </row>
    <row r="112" spans="1:7" x14ac:dyDescent="0.2">
      <c r="A112" s="77" t="s">
        <v>200</v>
      </c>
      <c r="B112" s="123" t="s">
        <v>166</v>
      </c>
      <c r="C112" s="124"/>
      <c r="D112" s="77" t="s">
        <v>66</v>
      </c>
      <c r="E112" s="79">
        <v>1</v>
      </c>
      <c r="F112" s="78">
        <v>1215.8599999999999</v>
      </c>
      <c r="G112" s="87"/>
    </row>
    <row r="113" spans="1:7" x14ac:dyDescent="0.2">
      <c r="A113" s="77" t="s">
        <v>153</v>
      </c>
      <c r="B113" s="123" t="s">
        <v>167</v>
      </c>
      <c r="C113" s="124"/>
      <c r="D113" s="77" t="s">
        <v>66</v>
      </c>
      <c r="E113" s="79">
        <v>1</v>
      </c>
      <c r="F113" s="78">
        <v>1265.95</v>
      </c>
      <c r="G113" s="87"/>
    </row>
    <row r="114" spans="1:7" x14ac:dyDescent="0.2">
      <c r="A114" s="77" t="s">
        <v>201</v>
      </c>
      <c r="B114" s="123" t="s">
        <v>168</v>
      </c>
      <c r="C114" s="124"/>
      <c r="D114" s="77" t="s">
        <v>66</v>
      </c>
      <c r="E114" s="79">
        <v>1</v>
      </c>
      <c r="F114" s="78">
        <v>1325.94</v>
      </c>
      <c r="G114" s="87"/>
    </row>
    <row r="115" spans="1:7" x14ac:dyDescent="0.2">
      <c r="A115" s="77" t="s">
        <v>202</v>
      </c>
      <c r="B115" s="123" t="s">
        <v>169</v>
      </c>
      <c r="C115" s="124"/>
      <c r="D115" s="77" t="s">
        <v>66</v>
      </c>
      <c r="E115" s="79">
        <v>1</v>
      </c>
      <c r="F115" s="78">
        <v>1365.46</v>
      </c>
      <c r="G115" s="87"/>
    </row>
    <row r="116" spans="1:7" x14ac:dyDescent="0.2">
      <c r="A116" s="91" t="s">
        <v>203</v>
      </c>
      <c r="B116" s="127" t="s">
        <v>170</v>
      </c>
      <c r="C116" s="128"/>
      <c r="D116" s="91" t="s">
        <v>66</v>
      </c>
      <c r="E116" s="92">
        <v>1</v>
      </c>
      <c r="F116" s="93">
        <v>1424.42</v>
      </c>
      <c r="G116" s="87"/>
    </row>
    <row r="117" spans="1:7" ht="12.75" customHeight="1" x14ac:dyDescent="0.2">
      <c r="A117" s="121" t="s">
        <v>204</v>
      </c>
      <c r="B117" s="122"/>
      <c r="C117" s="122"/>
      <c r="D117" s="122"/>
      <c r="E117" s="122"/>
      <c r="F117" s="89"/>
      <c r="G117" s="90"/>
    </row>
    <row r="118" spans="1:7" x14ac:dyDescent="0.2">
      <c r="A118" s="84" t="s">
        <v>205</v>
      </c>
      <c r="B118" s="125" t="s">
        <v>163</v>
      </c>
      <c r="C118" s="126"/>
      <c r="D118" s="84" t="s">
        <v>66</v>
      </c>
      <c r="E118" s="85">
        <v>1</v>
      </c>
      <c r="F118" s="86">
        <v>1225.6500000000001</v>
      </c>
      <c r="G118" s="87"/>
    </row>
    <row r="119" spans="1:7" x14ac:dyDescent="0.2">
      <c r="A119" s="77" t="s">
        <v>206</v>
      </c>
      <c r="B119" s="123" t="s">
        <v>164</v>
      </c>
      <c r="C119" s="124"/>
      <c r="D119" s="77" t="s">
        <v>66</v>
      </c>
      <c r="E119" s="79">
        <v>1</v>
      </c>
      <c r="F119" s="78">
        <v>1277.05</v>
      </c>
      <c r="G119" s="87"/>
    </row>
    <row r="120" spans="1:7" x14ac:dyDescent="0.2">
      <c r="A120" s="77" t="s">
        <v>207</v>
      </c>
      <c r="B120" s="123" t="s">
        <v>165</v>
      </c>
      <c r="C120" s="124"/>
      <c r="D120" s="77" t="s">
        <v>66</v>
      </c>
      <c r="E120" s="79">
        <v>1</v>
      </c>
      <c r="F120" s="78">
        <v>1331.17</v>
      </c>
      <c r="G120" s="87"/>
    </row>
    <row r="121" spans="1:7" x14ac:dyDescent="0.2">
      <c r="A121" s="77" t="s">
        <v>208</v>
      </c>
      <c r="B121" s="123" t="s">
        <v>166</v>
      </c>
      <c r="C121" s="124"/>
      <c r="D121" s="77" t="s">
        <v>66</v>
      </c>
      <c r="E121" s="79">
        <v>1</v>
      </c>
      <c r="F121" s="78">
        <v>1372.24</v>
      </c>
      <c r="G121" s="87"/>
    </row>
    <row r="122" spans="1:7" x14ac:dyDescent="0.2">
      <c r="A122" s="77" t="s">
        <v>209</v>
      </c>
      <c r="B122" s="123" t="s">
        <v>167</v>
      </c>
      <c r="C122" s="124"/>
      <c r="D122" s="77" t="s">
        <v>66</v>
      </c>
      <c r="E122" s="79">
        <v>1</v>
      </c>
      <c r="F122" s="78">
        <v>1428.85</v>
      </c>
      <c r="G122" s="87"/>
    </row>
    <row r="123" spans="1:7" x14ac:dyDescent="0.2">
      <c r="A123" s="77" t="s">
        <v>210</v>
      </c>
      <c r="B123" s="123" t="s">
        <v>168</v>
      </c>
      <c r="C123" s="124"/>
      <c r="D123" s="77" t="s">
        <v>66</v>
      </c>
      <c r="E123" s="79">
        <v>1</v>
      </c>
      <c r="F123" s="78">
        <v>1482.89</v>
      </c>
      <c r="G123" s="87"/>
    </row>
    <row r="124" spans="1:7" x14ac:dyDescent="0.2">
      <c r="A124" s="77" t="s">
        <v>147</v>
      </c>
      <c r="B124" s="123" t="s">
        <v>169</v>
      </c>
      <c r="C124" s="124"/>
      <c r="D124" s="77" t="s">
        <v>66</v>
      </c>
      <c r="E124" s="79">
        <v>1</v>
      </c>
      <c r="F124" s="78">
        <v>1587.63</v>
      </c>
      <c r="G124" s="87"/>
    </row>
    <row r="125" spans="1:7" x14ac:dyDescent="0.2">
      <c r="A125" s="91" t="s">
        <v>211</v>
      </c>
      <c r="B125" s="127" t="s">
        <v>170</v>
      </c>
      <c r="C125" s="128"/>
      <c r="D125" s="91" t="s">
        <v>66</v>
      </c>
      <c r="E125" s="92">
        <v>1</v>
      </c>
      <c r="F125" s="93">
        <v>1621.3</v>
      </c>
      <c r="G125" s="87"/>
    </row>
    <row r="126" spans="1:7" ht="12.75" customHeight="1" x14ac:dyDescent="0.2">
      <c r="A126" s="121" t="s">
        <v>212</v>
      </c>
      <c r="B126" s="122"/>
      <c r="C126" s="122"/>
      <c r="D126" s="122"/>
      <c r="E126" s="122"/>
      <c r="F126" s="89"/>
      <c r="G126" s="90"/>
    </row>
    <row r="127" spans="1:7" x14ac:dyDescent="0.2">
      <c r="A127" s="84" t="s">
        <v>213</v>
      </c>
      <c r="B127" s="125" t="s">
        <v>163</v>
      </c>
      <c r="C127" s="126"/>
      <c r="D127" s="84" t="s">
        <v>66</v>
      </c>
      <c r="E127" s="85">
        <v>1</v>
      </c>
      <c r="F127" s="86">
        <v>1235.02</v>
      </c>
      <c r="G127" s="87"/>
    </row>
    <row r="128" spans="1:7" x14ac:dyDescent="0.2">
      <c r="A128" s="77" t="s">
        <v>214</v>
      </c>
      <c r="B128" s="123" t="s">
        <v>164</v>
      </c>
      <c r="C128" s="124"/>
      <c r="D128" s="77" t="s">
        <v>66</v>
      </c>
      <c r="E128" s="79">
        <v>1</v>
      </c>
      <c r="F128" s="78">
        <v>1305.2</v>
      </c>
      <c r="G128" s="87"/>
    </row>
    <row r="129" spans="1:11" x14ac:dyDescent="0.2">
      <c r="A129" s="77" t="s">
        <v>215</v>
      </c>
      <c r="B129" s="123" t="s">
        <v>165</v>
      </c>
      <c r="C129" s="124"/>
      <c r="D129" s="77" t="s">
        <v>66</v>
      </c>
      <c r="E129" s="79">
        <v>1</v>
      </c>
      <c r="F129" s="78">
        <v>1356.2</v>
      </c>
      <c r="G129" s="87"/>
    </row>
    <row r="130" spans="1:11" x14ac:dyDescent="0.2">
      <c r="A130" s="77" t="s">
        <v>216</v>
      </c>
      <c r="B130" s="123" t="s">
        <v>166</v>
      </c>
      <c r="C130" s="124"/>
      <c r="D130" s="77" t="s">
        <v>66</v>
      </c>
      <c r="E130" s="79">
        <v>1</v>
      </c>
      <c r="F130" s="78">
        <v>1431.78</v>
      </c>
      <c r="G130" s="87"/>
    </row>
    <row r="131" spans="1:11" x14ac:dyDescent="0.2">
      <c r="A131" s="77" t="s">
        <v>150</v>
      </c>
      <c r="B131" s="123" t="s">
        <v>167</v>
      </c>
      <c r="C131" s="124"/>
      <c r="D131" s="77" t="s">
        <v>66</v>
      </c>
      <c r="E131" s="79">
        <v>1</v>
      </c>
      <c r="F131" s="78">
        <v>1499.44</v>
      </c>
      <c r="G131" s="87"/>
    </row>
    <row r="132" spans="1:11" x14ac:dyDescent="0.2">
      <c r="A132" s="77" t="s">
        <v>217</v>
      </c>
      <c r="B132" s="123" t="s">
        <v>168</v>
      </c>
      <c r="C132" s="124"/>
      <c r="D132" s="77" t="s">
        <v>66</v>
      </c>
      <c r="E132" s="79">
        <v>1</v>
      </c>
      <c r="F132" s="78">
        <v>1601.11</v>
      </c>
      <c r="G132" s="87"/>
    </row>
    <row r="133" spans="1:11" x14ac:dyDescent="0.2">
      <c r="A133" s="77" t="s">
        <v>218</v>
      </c>
      <c r="B133" s="123" t="s">
        <v>169</v>
      </c>
      <c r="C133" s="124"/>
      <c r="D133" s="77" t="s">
        <v>66</v>
      </c>
      <c r="E133" s="79">
        <v>1</v>
      </c>
      <c r="F133" s="78">
        <v>1672.75</v>
      </c>
      <c r="G133" s="87"/>
    </row>
    <row r="134" spans="1:11" x14ac:dyDescent="0.2">
      <c r="A134" s="77" t="s">
        <v>219</v>
      </c>
      <c r="B134" s="123" t="s">
        <v>170</v>
      </c>
      <c r="C134" s="124"/>
      <c r="D134" s="77" t="s">
        <v>66</v>
      </c>
      <c r="E134" s="79">
        <v>1</v>
      </c>
      <c r="F134" s="78">
        <v>1751.54</v>
      </c>
      <c r="G134" s="87"/>
    </row>
    <row r="136" spans="1:11" ht="24" customHeight="1" x14ac:dyDescent="0.2">
      <c r="A136" s="111" t="s">
        <v>52</v>
      </c>
      <c r="B136" s="111"/>
      <c r="C136" s="111"/>
      <c r="D136" s="111"/>
      <c r="E136" s="111"/>
      <c r="F136" s="111"/>
      <c r="G136" s="76"/>
      <c r="H136" s="76"/>
      <c r="I136" s="76"/>
      <c r="J136" s="76"/>
      <c r="K136" s="50"/>
    </row>
    <row r="137" spans="1:11" x14ac:dyDescent="0.2">
      <c r="A137" s="61"/>
      <c r="B137" s="64"/>
      <c r="C137" s="64"/>
      <c r="D137" s="64"/>
      <c r="E137" s="64"/>
      <c r="F137" s="64"/>
      <c r="G137" s="12"/>
      <c r="K137" s="50"/>
    </row>
    <row r="138" spans="1:11" ht="24" customHeight="1" x14ac:dyDescent="0.2">
      <c r="A138" s="62" t="s">
        <v>156</v>
      </c>
      <c r="B138" s="108" t="s">
        <v>53</v>
      </c>
      <c r="C138" s="109"/>
      <c r="D138" s="110"/>
      <c r="E138" s="108" t="s">
        <v>41</v>
      </c>
      <c r="F138" s="110"/>
      <c r="G138" s="12"/>
      <c r="K138" s="50"/>
    </row>
    <row r="139" spans="1:11" ht="12.75" customHeight="1" x14ac:dyDescent="0.2">
      <c r="A139" s="63" t="s">
        <v>155</v>
      </c>
      <c r="B139" s="105" t="s">
        <v>49</v>
      </c>
      <c r="C139" s="106"/>
      <c r="D139" s="107"/>
      <c r="E139" s="101"/>
      <c r="F139" s="102"/>
      <c r="G139" s="12"/>
      <c r="K139" s="50"/>
    </row>
    <row r="140" spans="1:11" ht="25.5" customHeight="1" x14ac:dyDescent="0.2">
      <c r="A140" s="63" t="s">
        <v>28</v>
      </c>
      <c r="B140" s="105" t="s">
        <v>50</v>
      </c>
      <c r="C140" s="106"/>
      <c r="D140" s="107"/>
      <c r="E140" s="101"/>
      <c r="F140" s="102"/>
      <c r="G140" s="12"/>
      <c r="K140" s="50"/>
    </row>
    <row r="141" spans="1:11" ht="12.75" customHeight="1" x14ac:dyDescent="0.2">
      <c r="A141" s="63" t="s">
        <v>29</v>
      </c>
      <c r="B141" s="105" t="s">
        <v>30</v>
      </c>
      <c r="C141" s="106"/>
      <c r="D141" s="107"/>
      <c r="E141" s="101"/>
      <c r="F141" s="102"/>
      <c r="G141" s="12"/>
      <c r="K141" s="50"/>
    </row>
    <row r="142" spans="1:11" ht="26.25" customHeight="1" x14ac:dyDescent="0.2">
      <c r="A142" s="63" t="s">
        <v>31</v>
      </c>
      <c r="B142" s="105" t="s">
        <v>51</v>
      </c>
      <c r="C142" s="106"/>
      <c r="D142" s="107"/>
      <c r="E142" s="101"/>
      <c r="F142" s="102"/>
      <c r="G142" s="12"/>
      <c r="K142" s="50"/>
    </row>
    <row r="143" spans="1:11" ht="12.75" customHeight="1" x14ac:dyDescent="0.2">
      <c r="A143" s="63" t="s">
        <v>32</v>
      </c>
      <c r="B143" s="105" t="s">
        <v>33</v>
      </c>
      <c r="C143" s="106"/>
      <c r="D143" s="107"/>
      <c r="E143" s="101"/>
      <c r="F143" s="102"/>
      <c r="G143" s="12"/>
      <c r="K143" s="50"/>
    </row>
    <row r="144" spans="1:11" ht="12.75" customHeight="1" x14ac:dyDescent="0.2">
      <c r="A144" s="63" t="s">
        <v>34</v>
      </c>
      <c r="B144" s="105" t="s">
        <v>35</v>
      </c>
      <c r="C144" s="106"/>
      <c r="D144" s="107"/>
      <c r="E144" s="101"/>
      <c r="F144" s="102"/>
      <c r="G144" s="12"/>
      <c r="K144" s="50"/>
    </row>
    <row r="145" spans="1:11" ht="12.75" customHeight="1" x14ac:dyDescent="0.2">
      <c r="A145" s="62" t="s">
        <v>36</v>
      </c>
      <c r="B145" s="98" t="s">
        <v>37</v>
      </c>
      <c r="C145" s="99"/>
      <c r="D145" s="100"/>
      <c r="E145" s="101"/>
      <c r="F145" s="102"/>
      <c r="G145" s="12"/>
      <c r="K145" s="50"/>
    </row>
    <row r="146" spans="1:11" x14ac:dyDescent="0.2">
      <c r="A146" s="62" t="s">
        <v>38</v>
      </c>
      <c r="B146" s="98" t="s">
        <v>39</v>
      </c>
      <c r="C146" s="99"/>
      <c r="D146" s="100"/>
      <c r="E146" s="101"/>
      <c r="F146" s="102"/>
      <c r="G146" s="12"/>
      <c r="K146" s="50"/>
    </row>
    <row r="147" spans="1:11" ht="12.75" customHeight="1" x14ac:dyDescent="0.2">
      <c r="A147" s="62" t="s">
        <v>40</v>
      </c>
      <c r="B147" s="98" t="s">
        <v>157</v>
      </c>
      <c r="C147" s="99"/>
      <c r="D147" s="100"/>
      <c r="E147" s="103">
        <f>SUM(E139:F146)</f>
        <v>0</v>
      </c>
      <c r="F147" s="104"/>
      <c r="G147" s="12"/>
      <c r="K147" s="50"/>
    </row>
    <row r="150" spans="1:11" ht="24" customHeight="1" x14ac:dyDescent="0.2">
      <c r="A150" s="62" t="s">
        <v>158</v>
      </c>
      <c r="B150" s="108" t="s">
        <v>55</v>
      </c>
      <c r="C150" s="109"/>
      <c r="D150" s="110"/>
      <c r="E150" s="108" t="s">
        <v>41</v>
      </c>
      <c r="F150" s="110"/>
      <c r="G150" s="12"/>
      <c r="K150" s="50"/>
    </row>
    <row r="151" spans="1:11" ht="12.75" customHeight="1" x14ac:dyDescent="0.2">
      <c r="A151" s="63" t="s">
        <v>155</v>
      </c>
      <c r="B151" s="105" t="s">
        <v>49</v>
      </c>
      <c r="C151" s="106"/>
      <c r="D151" s="107"/>
      <c r="E151" s="101"/>
      <c r="F151" s="102"/>
      <c r="G151" s="12"/>
      <c r="K151" s="50"/>
    </row>
    <row r="152" spans="1:11" ht="25.5" customHeight="1" x14ac:dyDescent="0.2">
      <c r="A152" s="63" t="s">
        <v>28</v>
      </c>
      <c r="B152" s="105" t="s">
        <v>50</v>
      </c>
      <c r="C152" s="106"/>
      <c r="D152" s="107"/>
      <c r="E152" s="101"/>
      <c r="F152" s="102"/>
      <c r="G152" s="12"/>
      <c r="K152" s="50"/>
    </row>
    <row r="153" spans="1:11" ht="12.75" customHeight="1" x14ac:dyDescent="0.2">
      <c r="A153" s="63" t="s">
        <v>29</v>
      </c>
      <c r="B153" s="105" t="s">
        <v>30</v>
      </c>
      <c r="C153" s="106"/>
      <c r="D153" s="107"/>
      <c r="E153" s="101"/>
      <c r="F153" s="102"/>
      <c r="G153" s="12"/>
      <c r="K153" s="50"/>
    </row>
    <row r="154" spans="1:11" ht="26.25" customHeight="1" x14ac:dyDescent="0.2">
      <c r="A154" s="63" t="s">
        <v>31</v>
      </c>
      <c r="B154" s="105" t="s">
        <v>51</v>
      </c>
      <c r="C154" s="106"/>
      <c r="D154" s="107"/>
      <c r="E154" s="101"/>
      <c r="F154" s="102"/>
      <c r="G154" s="12"/>
      <c r="K154" s="50"/>
    </row>
    <row r="155" spans="1:11" ht="12.75" customHeight="1" x14ac:dyDescent="0.2">
      <c r="A155" s="63" t="s">
        <v>32</v>
      </c>
      <c r="B155" s="105" t="s">
        <v>33</v>
      </c>
      <c r="C155" s="106"/>
      <c r="D155" s="107"/>
      <c r="E155" s="101"/>
      <c r="F155" s="102"/>
      <c r="G155" s="12"/>
      <c r="K155" s="50"/>
    </row>
    <row r="156" spans="1:11" ht="12.75" customHeight="1" x14ac:dyDescent="0.2">
      <c r="A156" s="63" t="s">
        <v>34</v>
      </c>
      <c r="B156" s="105" t="s">
        <v>35</v>
      </c>
      <c r="C156" s="106"/>
      <c r="D156" s="107"/>
      <c r="E156" s="101"/>
      <c r="F156" s="102"/>
      <c r="G156" s="12"/>
      <c r="K156" s="50"/>
    </row>
    <row r="157" spans="1:11" ht="12.75" customHeight="1" x14ac:dyDescent="0.2">
      <c r="A157" s="62" t="s">
        <v>36</v>
      </c>
      <c r="B157" s="98" t="s">
        <v>37</v>
      </c>
      <c r="C157" s="99"/>
      <c r="D157" s="100"/>
      <c r="E157" s="101"/>
      <c r="F157" s="102"/>
      <c r="G157" s="12"/>
      <c r="K157" s="50"/>
    </row>
    <row r="158" spans="1:11" x14ac:dyDescent="0.2">
      <c r="A158" s="62" t="s">
        <v>38</v>
      </c>
      <c r="B158" s="98" t="s">
        <v>39</v>
      </c>
      <c r="C158" s="99"/>
      <c r="D158" s="100"/>
      <c r="E158" s="101"/>
      <c r="F158" s="102"/>
      <c r="G158" s="12"/>
      <c r="K158" s="50"/>
    </row>
    <row r="159" spans="1:11" ht="12.75" customHeight="1" x14ac:dyDescent="0.2">
      <c r="A159" s="62" t="s">
        <v>40</v>
      </c>
      <c r="B159" s="98" t="s">
        <v>157</v>
      </c>
      <c r="C159" s="99"/>
      <c r="D159" s="100"/>
      <c r="E159" s="103">
        <f>SUM(E151:F158)</f>
        <v>0</v>
      </c>
      <c r="F159" s="104"/>
      <c r="G159" s="12"/>
      <c r="K159" s="50"/>
    </row>
    <row r="160" spans="1:11" ht="12.75" customHeight="1" x14ac:dyDescent="0.2">
      <c r="A160" s="81"/>
      <c r="B160" s="82"/>
      <c r="C160" s="82"/>
      <c r="D160" s="82"/>
      <c r="E160" s="83"/>
      <c r="F160" s="83"/>
      <c r="G160" s="12"/>
      <c r="K160" s="50"/>
    </row>
    <row r="162" spans="1:15" s="42" customFormat="1" ht="9" x14ac:dyDescent="0.2">
      <c r="A162" s="96" t="str">
        <f>" - "&amp;Dados!B23</f>
        <v xml:space="preserve"> - O Objeto da presente Licitação deverá ser recebido e/ou executado conforme especificação na íntegra do Termo de Referência (Anexo II).</v>
      </c>
      <c r="B162" s="96"/>
      <c r="C162" s="96"/>
      <c r="D162" s="96"/>
      <c r="E162" s="96"/>
      <c r="F162" s="96"/>
      <c r="G162" s="96"/>
      <c r="H162" s="96"/>
      <c r="I162" s="96"/>
      <c r="J162" s="96"/>
      <c r="K162" s="49"/>
      <c r="O162" s="43"/>
    </row>
    <row r="163" spans="1:15" s="42" customFormat="1" ht="21" customHeight="1" x14ac:dyDescent="0.2">
      <c r="A163" s="96" t="str">
        <f>" - "&amp;Dados!B24</f>
        <v xml:space="preserve"> - A execução dos serviços/objeto da presente Licitação, será para um período de 12 meses a partir da assinatura de pertinente contrato, podendo ser prorrogado a critério da Administração em conformidade com o disposto no inciso II do art. 57 da Lei Federal nº 8.666/93.</v>
      </c>
      <c r="B163" s="96"/>
      <c r="C163" s="96"/>
      <c r="D163" s="96"/>
      <c r="E163" s="96"/>
      <c r="F163" s="96"/>
      <c r="G163" s="96"/>
      <c r="H163" s="96"/>
      <c r="I163" s="96"/>
      <c r="J163" s="96"/>
      <c r="K163" s="49"/>
      <c r="O163" s="43"/>
    </row>
    <row r="164" spans="1:15" s="42" customFormat="1" ht="9" x14ac:dyDescent="0.2">
      <c r="A164" s="96" t="str">
        <f>" - "&amp;Dados!B25</f>
        <v xml:space="preserve"> - O pagamento do objeto de que trata o PREGÃO PRESENCIAL 037/2022, será efetuado pela Tesouraria da Prefeitura Municipal de Sumidouro;</v>
      </c>
      <c r="B164" s="96"/>
      <c r="C164" s="96"/>
      <c r="D164" s="96"/>
      <c r="E164" s="96"/>
      <c r="F164" s="96"/>
      <c r="G164" s="96"/>
      <c r="H164" s="96"/>
      <c r="I164" s="96"/>
      <c r="J164" s="96"/>
      <c r="K164" s="49"/>
      <c r="O164" s="43"/>
    </row>
    <row r="165" spans="1:15" s="28" customFormat="1" ht="9" x14ac:dyDescent="0.2">
      <c r="A165" s="96" t="str">
        <f>" - "&amp;Dados!B26</f>
        <v xml:space="preserve"> - Proposta válida por 60 (sessenta) dias</v>
      </c>
      <c r="B165" s="96"/>
      <c r="C165" s="96"/>
      <c r="D165" s="96"/>
      <c r="E165" s="96"/>
      <c r="F165" s="96"/>
      <c r="G165" s="96"/>
      <c r="H165" s="96"/>
      <c r="I165" s="96"/>
      <c r="J165" s="96"/>
      <c r="K165" s="47"/>
      <c r="O165" s="41"/>
    </row>
    <row r="166" spans="1:15" ht="19.5" customHeight="1" x14ac:dyDescent="0.2">
      <c r="A166" s="96" t="s">
        <v>221</v>
      </c>
      <c r="B166" s="96"/>
      <c r="C166" s="96"/>
      <c r="D166" s="96"/>
      <c r="E166" s="96"/>
      <c r="F166" s="96"/>
      <c r="G166" s="96"/>
      <c r="H166" s="96"/>
      <c r="I166" s="96"/>
      <c r="J166" s="96"/>
    </row>
  </sheetData>
  <sheetProtection algorithmName="SHA-512" hashValue="yGtd6dcgU8pQfcgkDZfvCO2WKDKBuonYCVgpInTSxzMGWIisGnV6DYAQ7KTWJqTQ4xAFtv8WWcVbG4IkAj/0Ag==" saltValue="LtX8brlm0W+4utUDQAy1qQ==" spinCount="100000" sheet="1" objects="1" scenarios="1"/>
  <autoFilter ref="A11:J56" xr:uid="{00000000-0009-0000-0000-000000000000}"/>
  <mergeCells count="132">
    <mergeCell ref="A166:J166"/>
    <mergeCell ref="I55:J55"/>
    <mergeCell ref="I56:J56"/>
    <mergeCell ref="B9:J9"/>
    <mergeCell ref="G10:J10"/>
    <mergeCell ref="F6:G6"/>
    <mergeCell ref="H6:I6"/>
    <mergeCell ref="A2:J2"/>
    <mergeCell ref="B8:J8"/>
    <mergeCell ref="A3:J3"/>
    <mergeCell ref="A4:J4"/>
    <mergeCell ref="A5:J5"/>
    <mergeCell ref="B73:C73"/>
    <mergeCell ref="B74:C74"/>
    <mergeCell ref="B75:C75"/>
    <mergeCell ref="B76:C76"/>
    <mergeCell ref="B77:C77"/>
    <mergeCell ref="B78:C78"/>
    <mergeCell ref="B62:C62"/>
    <mergeCell ref="B64:C64"/>
    <mergeCell ref="B65:C65"/>
    <mergeCell ref="B66:C66"/>
    <mergeCell ref="B67:C67"/>
    <mergeCell ref="B68:C68"/>
    <mergeCell ref="B69:C69"/>
    <mergeCell ref="B70:C70"/>
    <mergeCell ref="B71:C71"/>
    <mergeCell ref="A72:E72"/>
    <mergeCell ref="A63:E63"/>
    <mergeCell ref="B85:C85"/>
    <mergeCell ref="B86:C86"/>
    <mergeCell ref="B87:C87"/>
    <mergeCell ref="B88:C88"/>
    <mergeCell ref="B89:C89"/>
    <mergeCell ref="A90:E90"/>
    <mergeCell ref="B79:C79"/>
    <mergeCell ref="B80:C80"/>
    <mergeCell ref="B82:C82"/>
    <mergeCell ref="B83:C83"/>
    <mergeCell ref="B84:C84"/>
    <mergeCell ref="A81:E81"/>
    <mergeCell ref="B97:C97"/>
    <mergeCell ref="B98:C98"/>
    <mergeCell ref="B100:C100"/>
    <mergeCell ref="B101:C101"/>
    <mergeCell ref="B102:C102"/>
    <mergeCell ref="A99:E99"/>
    <mergeCell ref="B91:C91"/>
    <mergeCell ref="B92:C92"/>
    <mergeCell ref="B93:C93"/>
    <mergeCell ref="B94:C94"/>
    <mergeCell ref="B95:C95"/>
    <mergeCell ref="B96:C96"/>
    <mergeCell ref="B112:C112"/>
    <mergeCell ref="B113:C113"/>
    <mergeCell ref="B114:C114"/>
    <mergeCell ref="B103:C103"/>
    <mergeCell ref="B104:C104"/>
    <mergeCell ref="B105:C105"/>
    <mergeCell ref="B106:C106"/>
    <mergeCell ref="B107:C107"/>
    <mergeCell ref="A108:E108"/>
    <mergeCell ref="A59:G61"/>
    <mergeCell ref="A126:E126"/>
    <mergeCell ref="B133:C133"/>
    <mergeCell ref="B134:C134"/>
    <mergeCell ref="B127:C127"/>
    <mergeCell ref="B128:C128"/>
    <mergeCell ref="B129:C129"/>
    <mergeCell ref="B130:C130"/>
    <mergeCell ref="B131:C131"/>
    <mergeCell ref="B132:C132"/>
    <mergeCell ref="B121:C121"/>
    <mergeCell ref="B122:C122"/>
    <mergeCell ref="B123:C123"/>
    <mergeCell ref="B124:C124"/>
    <mergeCell ref="B125:C125"/>
    <mergeCell ref="B115:C115"/>
    <mergeCell ref="B116:C116"/>
    <mergeCell ref="B118:C118"/>
    <mergeCell ref="B119:C119"/>
    <mergeCell ref="B120:C120"/>
    <mergeCell ref="A117:E117"/>
    <mergeCell ref="B109:C109"/>
    <mergeCell ref="B110:C110"/>
    <mergeCell ref="B111:C111"/>
    <mergeCell ref="B141:D141"/>
    <mergeCell ref="E141:F141"/>
    <mergeCell ref="B142:D142"/>
    <mergeCell ref="E142:F142"/>
    <mergeCell ref="B143:D143"/>
    <mergeCell ref="E143:F143"/>
    <mergeCell ref="A136:F136"/>
    <mergeCell ref="B138:D138"/>
    <mergeCell ref="E138:F138"/>
    <mergeCell ref="B139:D139"/>
    <mergeCell ref="E139:F139"/>
    <mergeCell ref="B140:D140"/>
    <mergeCell ref="E140:F140"/>
    <mergeCell ref="E150:F150"/>
    <mergeCell ref="B151:D151"/>
    <mergeCell ref="E151:F151"/>
    <mergeCell ref="B144:D144"/>
    <mergeCell ref="E144:F144"/>
    <mergeCell ref="B145:D145"/>
    <mergeCell ref="E145:F145"/>
    <mergeCell ref="B146:D146"/>
    <mergeCell ref="E146:F146"/>
    <mergeCell ref="A164:J164"/>
    <mergeCell ref="A165:J165"/>
    <mergeCell ref="B10:E10"/>
    <mergeCell ref="B158:D158"/>
    <mergeCell ref="E158:F158"/>
    <mergeCell ref="B159:D159"/>
    <mergeCell ref="E159:F159"/>
    <mergeCell ref="A162:J162"/>
    <mergeCell ref="A163:J163"/>
    <mergeCell ref="B155:D155"/>
    <mergeCell ref="E155:F155"/>
    <mergeCell ref="B156:D156"/>
    <mergeCell ref="E156:F156"/>
    <mergeCell ref="B157:D157"/>
    <mergeCell ref="E157:F157"/>
    <mergeCell ref="B152:D152"/>
    <mergeCell ref="E152:F152"/>
    <mergeCell ref="B153:D153"/>
    <mergeCell ref="E153:F153"/>
    <mergeCell ref="B154:D154"/>
    <mergeCell ref="E154:F154"/>
    <mergeCell ref="B147:D147"/>
    <mergeCell ref="E147:F147"/>
    <mergeCell ref="B150:D150"/>
  </mergeCells>
  <phoneticPr fontId="0" type="noConversion"/>
  <conditionalFormatting sqref="I55">
    <cfRule type="expression" dxfId="28" priority="24" stopIfTrue="1">
      <formula>IF($M55="Empate",IF(K55=1,TRUE(),FALSE()),FALSE())</formula>
    </cfRule>
    <cfRule type="expression" dxfId="27" priority="25" stopIfTrue="1">
      <formula>IF(K55="&gt;",FALSE(),IF(K55&gt;0,TRUE(),FALSE()))</formula>
    </cfRule>
    <cfRule type="expression" dxfId="26" priority="26" stopIfTrue="1">
      <formula>IF(K55="&gt;",TRUE(),FALSE())</formula>
    </cfRule>
  </conditionalFormatting>
  <conditionalFormatting sqref="I56">
    <cfRule type="expression" dxfId="25" priority="27" stopIfTrue="1">
      <formula>IF($M55="OK",IF(K55=1,TRUE(),FALSE()),FALSE())</formula>
    </cfRule>
    <cfRule type="expression" dxfId="24" priority="28" stopIfTrue="1">
      <formula>IF($M55="Empate",IF(K55=1,TRUE(),FALSE()),FALSE())</formula>
    </cfRule>
    <cfRule type="expression" dxfId="23" priority="29" stopIfTrue="1">
      <formula>IF($M55="Empate",IF(K55=2,TRUE(),FALSE()),FALSE())</formula>
    </cfRule>
  </conditionalFormatting>
  <conditionalFormatting sqref="G47 G49:G54">
    <cfRule type="expression" priority="35" stopIfTrue="1">
      <formula>$A47</formula>
    </cfRule>
  </conditionalFormatting>
  <conditionalFormatting sqref="J14:J46">
    <cfRule type="expression" dxfId="22" priority="48" stopIfTrue="1">
      <formula>IF(ISTEXT(I14),FALSE(),IF(I14&gt;H14,TRUE(),FALSE()))</formula>
    </cfRule>
  </conditionalFormatting>
  <conditionalFormatting sqref="I14:I46">
    <cfRule type="cellIs" dxfId="21" priority="34" stopIfTrue="1" operator="equal">
      <formula>""</formula>
    </cfRule>
  </conditionalFormatting>
  <conditionalFormatting sqref="B10">
    <cfRule type="cellIs" dxfId="20" priority="31" stopIfTrue="1" operator="equal">
      <formula>$J$1</formula>
    </cfRule>
  </conditionalFormatting>
  <conditionalFormatting sqref="B14:E47 B49:E54">
    <cfRule type="expression" dxfId="19" priority="33" stopIfTrue="1">
      <formula>IF(#REF!=1,IF(#REF!=0,1,0),0)</formula>
    </cfRule>
  </conditionalFormatting>
  <conditionalFormatting sqref="G10:J10">
    <cfRule type="cellIs" dxfId="18" priority="47" stopIfTrue="1" operator="equal">
      <formula>$H$1</formula>
    </cfRule>
  </conditionalFormatting>
  <conditionalFormatting sqref="I47 I54">
    <cfRule type="expression" dxfId="17" priority="20" stopIfTrue="1">
      <formula>IF(ISTEXT(H47),FALSE(),IF(H47&gt;G47,TRUE(),FALSE()))</formula>
    </cfRule>
  </conditionalFormatting>
  <conditionalFormatting sqref="J47 J54">
    <cfRule type="expression" dxfId="16" priority="19" stopIfTrue="1">
      <formula>IF(ISTEXT(I47),FALSE(),IF(I47&gt;H47,TRUE(),FALSE()))</formula>
    </cfRule>
  </conditionalFormatting>
  <conditionalFormatting sqref="J49:J53">
    <cfRule type="expression" dxfId="15" priority="18" stopIfTrue="1">
      <formula>IF(ISTEXT(I49),FALSE(),IF(I49&gt;H49,TRUE(),FALSE()))</formula>
    </cfRule>
  </conditionalFormatting>
  <conditionalFormatting sqref="I49:I53">
    <cfRule type="cellIs" dxfId="14" priority="17" stopIfTrue="1" operator="equal">
      <formula>""</formula>
    </cfRule>
  </conditionalFormatting>
  <conditionalFormatting sqref="F14:G46">
    <cfRule type="expression" dxfId="13" priority="16" stopIfTrue="1">
      <formula>IF(#REF!=1,IF(#REF!=0,1,0),0)</formula>
    </cfRule>
  </conditionalFormatting>
  <conditionalFormatting sqref="B8:J9">
    <cfRule type="cellIs" dxfId="12" priority="49" stopIfTrue="1" operator="equal">
      <formula>$M$1</formula>
    </cfRule>
  </conditionalFormatting>
  <conditionalFormatting sqref="G64:G71">
    <cfRule type="cellIs" dxfId="11" priority="13" stopIfTrue="1" operator="equal">
      <formula>""</formula>
    </cfRule>
  </conditionalFormatting>
  <conditionalFormatting sqref="G73:G80">
    <cfRule type="cellIs" dxfId="10" priority="11" stopIfTrue="1" operator="equal">
      <formula>""</formula>
    </cfRule>
  </conditionalFormatting>
  <conditionalFormatting sqref="G82:G89">
    <cfRule type="cellIs" dxfId="9" priority="10" stopIfTrue="1" operator="equal">
      <formula>""</formula>
    </cfRule>
  </conditionalFormatting>
  <conditionalFormatting sqref="G91:G98">
    <cfRule type="cellIs" dxfId="8" priority="9" stopIfTrue="1" operator="equal">
      <formula>""</formula>
    </cfRule>
  </conditionalFormatting>
  <conditionalFormatting sqref="G100:G107">
    <cfRule type="cellIs" dxfId="7" priority="8" stopIfTrue="1" operator="equal">
      <formula>""</formula>
    </cfRule>
  </conditionalFormatting>
  <conditionalFormatting sqref="G109:G116">
    <cfRule type="cellIs" dxfId="6" priority="7" stopIfTrue="1" operator="equal">
      <formula>""</formula>
    </cfRule>
  </conditionalFormatting>
  <conditionalFormatting sqref="G118:G125">
    <cfRule type="cellIs" dxfId="5" priority="6" stopIfTrue="1" operator="equal">
      <formula>""</formula>
    </cfRule>
  </conditionalFormatting>
  <conditionalFormatting sqref="G127:G134">
    <cfRule type="cellIs" dxfId="4" priority="5" stopIfTrue="1" operator="equal">
      <formula>""</formula>
    </cfRule>
  </conditionalFormatting>
  <conditionalFormatting sqref="E139:E146">
    <cfRule type="cellIs" dxfId="3" priority="4" stopIfTrue="1" operator="equal">
      <formula>""</formula>
    </cfRule>
  </conditionalFormatting>
  <conditionalFormatting sqref="E151:E158">
    <cfRule type="cellIs" dxfId="2" priority="3" stopIfTrue="1" operator="equal">
      <formula>""</formula>
    </cfRule>
  </conditionalFormatting>
  <conditionalFormatting sqref="E147">
    <cfRule type="expression" dxfId="1" priority="2" stopIfTrue="1">
      <formula>IF(ISTEXT(D147),FALSE(),IF(D147&gt;C147,TRUE(),FALSE()))</formula>
    </cfRule>
  </conditionalFormatting>
  <conditionalFormatting sqref="E159">
    <cfRule type="expression" dxfId="0" priority="1" stopIfTrue="1">
      <formula>IF(ISTEXT(D159),FALSE(),IF(D159&gt;C159,TRUE(),FALSE()))</formula>
    </cfRule>
  </conditionalFormatting>
  <printOptions horizontalCentered="1"/>
  <pageMargins left="0.51181102362204722" right="0.31496062992125984" top="0.39370078740157483" bottom="1.0236220472440944" header="0.51181102362204722" footer="0.55118110236220474"/>
  <pageSetup paperSize="9" scale="72" fitToHeight="20" orientation="portrait" r:id="rId1"/>
  <headerFooter alignWithMargins="0">
    <oddHeader>&amp;R&amp;"Arial,Negrito"&amp;6Página &amp;P de &amp;N.</oddHeader>
    <oddFooter>&amp;C
____________________________________
Assinatura e Carimbo</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Plan2"/>
  <dimension ref="A1:IV29"/>
  <sheetViews>
    <sheetView workbookViewId="0">
      <selection activeCell="B4" sqref="B4"/>
    </sheetView>
  </sheetViews>
  <sheetFormatPr defaultRowHeight="12.75" x14ac:dyDescent="0.2"/>
  <cols>
    <col min="1" max="1" width="14.5703125" customWidth="1"/>
    <col min="2" max="2" width="54" customWidth="1"/>
    <col min="3" max="3" width="37.140625" customWidth="1"/>
    <col min="4" max="5" width="27.140625" customWidth="1"/>
    <col min="6" max="7" width="20.42578125" customWidth="1"/>
    <col min="8" max="9" width="19.28515625" customWidth="1"/>
    <col min="10" max="13" width="14.5703125" customWidth="1"/>
    <col min="14" max="15" width="9.28515625" customWidth="1"/>
  </cols>
  <sheetData>
    <row r="1" spans="1:7" x14ac:dyDescent="0.2">
      <c r="A1" s="15" t="s">
        <v>5</v>
      </c>
      <c r="B1" s="5" t="s">
        <v>136</v>
      </c>
      <c r="E1" s="4"/>
      <c r="F1" s="4"/>
      <c r="G1" s="4"/>
    </row>
    <row r="2" spans="1:7" x14ac:dyDescent="0.2">
      <c r="A2" s="15" t="s">
        <v>6</v>
      </c>
      <c r="B2" s="5" t="s">
        <v>137</v>
      </c>
      <c r="E2" s="4"/>
      <c r="F2" s="4"/>
      <c r="G2" s="4"/>
    </row>
    <row r="3" spans="1:7" x14ac:dyDescent="0.2">
      <c r="A3" s="15" t="s">
        <v>7</v>
      </c>
      <c r="B3" s="5" t="s">
        <v>138</v>
      </c>
      <c r="C3" s="5"/>
      <c r="E3" s="4"/>
      <c r="F3" s="4"/>
      <c r="G3" s="4"/>
    </row>
    <row r="4" spans="1:7" x14ac:dyDescent="0.2">
      <c r="A4" s="15" t="s">
        <v>8</v>
      </c>
      <c r="B4" s="95" t="s">
        <v>223</v>
      </c>
      <c r="C4" s="5"/>
      <c r="E4" s="4"/>
      <c r="F4" s="4"/>
      <c r="G4" s="4"/>
    </row>
    <row r="5" spans="1:7" x14ac:dyDescent="0.2">
      <c r="A5" s="15" t="s">
        <v>9</v>
      </c>
      <c r="B5" s="5" t="s">
        <v>139</v>
      </c>
      <c r="C5" s="5"/>
      <c r="E5" s="4"/>
      <c r="F5" s="4"/>
      <c r="G5" s="4"/>
    </row>
    <row r="6" spans="1:7" x14ac:dyDescent="0.2">
      <c r="A6" s="15" t="s">
        <v>26</v>
      </c>
      <c r="B6" s="54" t="s">
        <v>140</v>
      </c>
      <c r="C6" s="5"/>
      <c r="E6" s="4"/>
      <c r="F6" s="4"/>
      <c r="G6" s="4"/>
    </row>
    <row r="7" spans="1:7" x14ac:dyDescent="0.2">
      <c r="A7" s="15" t="s">
        <v>10</v>
      </c>
      <c r="B7" s="5" t="s">
        <v>141</v>
      </c>
      <c r="C7" s="5"/>
      <c r="E7" s="4"/>
      <c r="F7" s="4"/>
      <c r="G7" s="4"/>
    </row>
    <row r="8" spans="1:7" x14ac:dyDescent="0.2">
      <c r="A8" s="24" t="s">
        <v>19</v>
      </c>
      <c r="B8" s="65">
        <v>10150830.32</v>
      </c>
      <c r="C8" s="5"/>
      <c r="E8" s="4"/>
      <c r="F8" s="4"/>
      <c r="G8" s="4"/>
    </row>
    <row r="9" spans="1:7" x14ac:dyDescent="0.2">
      <c r="A9" s="16" t="s">
        <v>0</v>
      </c>
      <c r="B9" s="66"/>
      <c r="E9" s="4"/>
      <c r="F9" s="4"/>
      <c r="G9" s="4"/>
    </row>
    <row r="10" spans="1:7" x14ac:dyDescent="0.2">
      <c r="A10" s="17" t="s">
        <v>2</v>
      </c>
      <c r="B10" s="66"/>
      <c r="E10" s="4"/>
      <c r="F10" s="4"/>
      <c r="G10" s="4"/>
    </row>
    <row r="11" spans="1:7" x14ac:dyDescent="0.2">
      <c r="A11" s="18" t="s">
        <v>4</v>
      </c>
      <c r="B11" s="67"/>
      <c r="E11" s="4"/>
      <c r="F11" s="4"/>
      <c r="G11" s="4"/>
    </row>
    <row r="12" spans="1:7" x14ac:dyDescent="0.2">
      <c r="A12" s="17" t="s">
        <v>16</v>
      </c>
      <c r="B12" s="66"/>
      <c r="E12" s="4"/>
      <c r="F12" s="4"/>
      <c r="G12" s="4"/>
    </row>
    <row r="13" spans="1:7" x14ac:dyDescent="0.2">
      <c r="A13" s="17" t="s">
        <v>20</v>
      </c>
      <c r="B13" s="66"/>
      <c r="E13" s="4"/>
      <c r="F13" s="4"/>
      <c r="G13" s="4"/>
    </row>
    <row r="14" spans="1:7" x14ac:dyDescent="0.2">
      <c r="A14" s="17" t="s">
        <v>43</v>
      </c>
      <c r="B14" s="66"/>
      <c r="E14" s="4"/>
      <c r="F14" s="4"/>
      <c r="G14" s="4"/>
    </row>
    <row r="15" spans="1:7" x14ac:dyDescent="0.2">
      <c r="A15" s="17" t="s">
        <v>44</v>
      </c>
      <c r="B15" s="66"/>
      <c r="E15" s="4"/>
      <c r="F15" s="4"/>
      <c r="G15" s="4"/>
    </row>
    <row r="16" spans="1:7" x14ac:dyDescent="0.2">
      <c r="A16" s="68" t="s">
        <v>45</v>
      </c>
      <c r="B16" s="69"/>
      <c r="E16" s="23"/>
      <c r="F16" s="4"/>
      <c r="G16" s="4"/>
    </row>
    <row r="17" spans="1:256" s="22" customFormat="1" x14ac:dyDescent="0.2">
      <c r="A17" s="21" t="s">
        <v>17</v>
      </c>
      <c r="B17" s="75" t="s">
        <v>142</v>
      </c>
      <c r="C17" s="23"/>
      <c r="D17" s="23"/>
      <c r="E17" s="23"/>
      <c r="F17" s="23"/>
      <c r="G17" s="23"/>
      <c r="H17" s="23"/>
      <c r="I17" s="23"/>
      <c r="J17" s="23"/>
      <c r="K17" s="23"/>
      <c r="L17" s="23"/>
      <c r="M17" s="23"/>
    </row>
    <row r="18" spans="1:256" s="22" customFormat="1" ht="38.25" x14ac:dyDescent="0.2">
      <c r="A18" s="21" t="s">
        <v>18</v>
      </c>
      <c r="B18" s="23" t="s">
        <v>222</v>
      </c>
      <c r="C18" s="54"/>
      <c r="D18" s="54"/>
      <c r="E18" s="54"/>
      <c r="F18" s="54"/>
      <c r="G18" s="54"/>
      <c r="H18" s="23"/>
      <c r="I18" s="23"/>
      <c r="J18" s="23"/>
      <c r="K18" s="23"/>
      <c r="L18" s="23"/>
      <c r="M18" s="23"/>
      <c r="IV18" s="23"/>
    </row>
    <row r="19" spans="1:256" x14ac:dyDescent="0.2">
      <c r="A19" s="59"/>
      <c r="B19" s="71"/>
      <c r="E19" s="4"/>
      <c r="F19" s="23"/>
      <c r="G19" s="23"/>
    </row>
    <row r="20" spans="1:256" x14ac:dyDescent="0.2">
      <c r="B20" s="70"/>
      <c r="E20" s="58"/>
      <c r="F20" s="23"/>
      <c r="G20" s="23"/>
    </row>
    <row r="21" spans="1:256" x14ac:dyDescent="0.2">
      <c r="E21" s="58"/>
      <c r="F21" s="58"/>
      <c r="G21" s="58"/>
    </row>
    <row r="22" spans="1:256" x14ac:dyDescent="0.2">
      <c r="E22" s="58"/>
      <c r="F22" s="58"/>
      <c r="G22" s="58"/>
    </row>
    <row r="23" spans="1:256" ht="38.25" x14ac:dyDescent="0.2">
      <c r="A23" s="19" t="s">
        <v>11</v>
      </c>
      <c r="B23" s="20" t="s">
        <v>46</v>
      </c>
      <c r="E23" s="4"/>
      <c r="F23" s="4"/>
      <c r="G23" s="58"/>
    </row>
    <row r="24" spans="1:256" ht="63.75" x14ac:dyDescent="0.2">
      <c r="A24" s="19" t="s">
        <v>12</v>
      </c>
      <c r="B24" s="20" t="s">
        <v>47</v>
      </c>
      <c r="E24" s="4"/>
      <c r="F24" s="4"/>
      <c r="G24" s="58"/>
    </row>
    <row r="25" spans="1:256" ht="38.25" x14ac:dyDescent="0.2">
      <c r="A25" s="19" t="s">
        <v>13</v>
      </c>
      <c r="B25" s="54" t="s">
        <v>143</v>
      </c>
      <c r="C25" s="9"/>
      <c r="E25" s="4"/>
      <c r="F25" s="4"/>
      <c r="G25" s="58"/>
    </row>
    <row r="26" spans="1:256" ht="25.5" x14ac:dyDescent="0.2">
      <c r="A26" s="19" t="s">
        <v>14</v>
      </c>
      <c r="B26" s="69" t="s">
        <v>24</v>
      </c>
      <c r="E26" s="4"/>
      <c r="F26" s="4"/>
      <c r="G26" s="4"/>
    </row>
    <row r="27" spans="1:256" x14ac:dyDescent="0.2">
      <c r="A27" s="19" t="s">
        <v>27</v>
      </c>
      <c r="B27" s="60" t="s">
        <v>48</v>
      </c>
    </row>
    <row r="28" spans="1:256" x14ac:dyDescent="0.2">
      <c r="B28" s="60"/>
    </row>
    <row r="29" spans="1:256" x14ac:dyDescent="0.2">
      <c r="B29" s="60"/>
    </row>
  </sheetData>
  <phoneticPr fontId="0" type="noConversion"/>
  <pageMargins left="0.78740157499999996" right="0.78740157499999996" top="0.984251969" bottom="0.984251969" header="0.49212598499999999" footer="0.49212598499999999"/>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2</vt:i4>
      </vt:variant>
      <vt:variant>
        <vt:lpstr>Intervalos Nomeados</vt:lpstr>
      </vt:variant>
      <vt:variant>
        <vt:i4>1</vt:i4>
      </vt:variant>
    </vt:vector>
  </HeadingPairs>
  <TitlesOfParts>
    <vt:vector size="3" baseType="lpstr">
      <vt:lpstr>Quadro de Preços</vt:lpstr>
      <vt:lpstr>Dados</vt:lpstr>
      <vt:lpstr>'Quadro de Preços'!Titulos_de_impressao</vt:lpstr>
    </vt:vector>
  </TitlesOfParts>
  <Company>PMS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Licitacao</dc:creator>
  <dc:description>Versão: 2.0 - Incluída a planilha 'dados'.</dc:description>
  <cp:lastModifiedBy>PMS</cp:lastModifiedBy>
  <cp:lastPrinted>2022-06-20T18:15:08Z</cp:lastPrinted>
  <dcterms:created xsi:type="dcterms:W3CDTF">2006-04-18T17:38:46Z</dcterms:created>
  <dcterms:modified xsi:type="dcterms:W3CDTF">2022-06-20T18:15:16Z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Protegido por senha">
    <vt:bool>true</vt:bool>
  </property>
</Properties>
</file>