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077-23 - Eventual Aquisição Materiais Medicos Atenção Basica- SMS\"/>
    </mc:Choice>
  </mc:AlternateContent>
  <xr:revisionPtr revIDLastSave="0" documentId="13_ncr:1_{913A8F79-EE6F-4C93-A335-6A21D606A44F}"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Preços'!$A$11:$G$116</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 l="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A110" i="1" l="1"/>
  <c r="A111" i="1"/>
  <c r="A112" i="1"/>
  <c r="A113" i="1"/>
  <c r="A114" i="1"/>
  <c r="A115" i="1"/>
  <c r="A116" i="1"/>
  <c r="A109" i="1"/>
  <c r="E6" i="1"/>
  <c r="A4" i="1"/>
  <c r="A107" i="1"/>
  <c r="A108" i="1"/>
  <c r="A106" i="1"/>
  <c r="A105" i="1"/>
  <c r="A6" i="1"/>
  <c r="A5" i="1"/>
  <c r="A3" i="1"/>
  <c r="F104" i="1" l="1"/>
</calcChain>
</file>

<file path=xl/sharedStrings.xml><?xml version="1.0" encoding="utf-8"?>
<sst xmlns="http://schemas.openxmlformats.org/spreadsheetml/2006/main" count="238" uniqueCount="151">
  <si>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</si>
  <si>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</si>
  <si>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</si>
  <si>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</si>
  <si>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</si>
  <si>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</si>
  <si>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</si>
  <si>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</si>
  <si>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</si>
  <si>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</si>
  <si>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</si>
  <si>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</si>
  <si>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</si>
  <si>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</si>
  <si>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</si>
  <si>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</si>
  <si>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</si>
  <si>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</si>
  <si>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</si>
  <si>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</si>
  <si>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</si>
  <si>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</si>
  <si>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</si>
  <si>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</si>
  <si>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</si>
  <si>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</si>
  <si>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</si>
  <si>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</si>
  <si>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</si>
  <si>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</si>
  <si>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</si>
  <si>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</si>
  <si>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</si>
  <si>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</si>
  <si>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</si>
  <si>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</si>
  <si>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</si>
  <si>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</si>
  <si>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</si>
  <si>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</si>
  <si>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</si>
  <si>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</si>
  <si>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</si>
  <si>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</si>
  <si>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Sec. Saúde</t>
  </si>
  <si>
    <t>Homologação: __/__/2023</t>
  </si>
  <si>
    <t>Previsão Publicação: __/__/2023</t>
  </si>
  <si>
    <t>UNID</t>
  </si>
  <si>
    <t>ABAIXADOR DE LINGUA (PACOTE C/ 100 UNIDADES)</t>
  </si>
  <si>
    <t>ÁGUA DESTILADA PARA AUTOCLAVE 5L - ÁGUA QUIMICAMENTE PURA, ISENTA DE SAIS SOLÚVEIS. APROPIADA PARA USO EM AUTOCLAVES.</t>
  </si>
  <si>
    <t xml:space="preserve">ÁGUA OXIGENADA ALMOTOLIA C/ 100ML </t>
  </si>
  <si>
    <t>AGULHA 13X4,5 (CX C/ 100 UNIDADES)</t>
  </si>
  <si>
    <t>AGULHA 20X5,5 (CX C/ 100 UNIDADES)</t>
  </si>
  <si>
    <t>AGULHA 25X7 (CX C/ 100 UNIDADES)</t>
  </si>
  <si>
    <t>AGULHA 25X8 (CX C/ 100 UNIDADES)</t>
  </si>
  <si>
    <t>AGULHA 40x12 (CX C/ 100 UNIDADES)</t>
  </si>
  <si>
    <t xml:space="preserve">ALCOOL 70% ALMOTOLIA C/ 1000ML </t>
  </si>
  <si>
    <t>ÁLCOOL 92,8% (CX C/ 12 LITROS)</t>
  </si>
  <si>
    <t>ÁLCOOL ETÍLICO 70% PARA PELE ANTISSÉPTICO - ALMOTOLIA C/ 100ML. REGISTRO ANVISA</t>
  </si>
  <si>
    <t>ÁLCOOL GEL 70% ANTISSÉPTICO. VALIDADE: 36 MESES APÓS A DATA DE FABRICAÇÃO. REGISTRO ANVISA. (GALÃO C/ 5L)</t>
  </si>
  <si>
    <t>ALGODÃO ROLO 500G</t>
  </si>
  <si>
    <t xml:space="preserve">APARELHO DE PRESSÃO - ADULTO </t>
  </si>
  <si>
    <t>APARELHO DE PRESSÃO - ADULTO OBESO</t>
  </si>
  <si>
    <t>APARELHO DE PRESSÃO - INFANTIL</t>
  </si>
  <si>
    <t>ATADURA DE CREPOM 10CM X 4,5M (1,8M) - 13 FIOS 1° LINHA (PACOTE C/ 12 UNIDADES). CONFECCIONADAS EM TECIDO 100% ALGODÃO CRU, FIOS DE ALTA TORÇÃO, QUE CONFERE ALTA RESISTÊNCIA, COM DENSIDADE DE 13 FIOS/CM2, POSSUINDO BASTANTE ELA´STICIDADE NO SENTIDO LONGITUDINAL; 1100% PURO ALGODÃO: MACIO E EXTRA-ABSORVENTE; TAMANHO 10CM X 1,8M (4,5 MT ESTICADO); NÃO DESFIA. DERMATOLÓGICAMENTE TESTADO.</t>
  </si>
  <si>
    <t>ATADURA DE CREPOM 15CM X 4,5M (1,8M) - 13 FIOS 1° LINHA (PACOTE C/ 12 UNIDADES). CONFECCIONADAS EM TECIDO 100% ALGODÃO CRU, FIOS DE ALTA TORÇÃO, QUE CONFERE ALTA RESISTÊNCIA, COM DENSIDADE DE 13 FIOS/CM2, POSSUINDO BASTANTE ELA´STICIDADE NO SENTIDO LONGITUDINAL; 1100% PURO ALGODÃO: MACIO E EXTRA-ABSORVENTE; TAMANHO 15CM X 1,8M (4,5 MT ESTICADO); NÃO DESFIA. DERMATOLÓGICAMENTE TESTADO.</t>
  </si>
  <si>
    <t>ATADURA DE CREPOM 20CM X 4,5M (1,8M) - 13 FIOS 1° LINHA (PACOTE C/ 12 UNIDADES). CONFECCIONADAS EM TECIDO 100% ALGODÃO CRU, FIOS DE ALTA TORÇÃO, QUE CONFERE ALTA RESISTÊNCIA, COM DENSIDADE DE 13 FIOS/CM2, POSSUINDO BASTANTE ELA´STICIDADE NO SENTIDO LONGITUDINAL; 1100% PURO ALGODÃO: MACIO E EXTRA-ABSORVENTE; TAMANHO 15CM X 1,8M (4,5 MT ESTICADO); NÃO DESFIA. DERMATOLÓGICAMENTE TESTADO.</t>
  </si>
  <si>
    <t>ATADURA DE ALGODÃO ORTOPÉDICO 20CM X 1,0M - CONFECCIONADA EM FIBRAS DE ALGODÃO CRU E HIDROFÓBICO; EM FORMA DE MANTA COM CAMADA DE GOMA EM UMA DAS FACES AUMENTANDO SUA RESISTÊNCIA, ENROLAMENTO UNIFORME EM TODA A SUA EXTENSÃO; PRODUTO NÃO ESTÉRIL; INDICADA PARA PROCEDIMENTOS DE IMOBILIZAÇÃO ORTOPÉDICA, NO ACOLCHOAMENTO E PROTEÇÃO DE PROEMINÊNCIAS ÓSSEAS; APLICADO ENTRE MALHA TUBULAR E O ARTIGO ORTOPÉDICO MOLDÁVEL, ATADURA GESSADA. PACOTE COM 12 UNIDADES.</t>
  </si>
  <si>
    <t xml:space="preserve">AVENTAL DESCARTÁVEL DE MANGA LONGA DE 40GR, CONFECCIONADO EM NÃO TECIDO (TNT) EM 100% POLIPROPILENO ( PACOTE C/ 10 UNIDADES) </t>
  </si>
  <si>
    <t xml:space="preserve">AVENTAL DESCARTÁVEL DE MANGA LONGA DE 20GR, CONFECCIONADO EM NÃO TECIDO (TNT) EM 100% POLIPROPILENO ( PACOTE C/ 10 UNIDADES) </t>
  </si>
  <si>
    <t>BOBINA DE PAPEL TÉRMICO MILIMETRADO P/ ELETROCARDIÓGRAFO ECG 216X30mm</t>
  </si>
  <si>
    <t>BOBINA DE PAPEL TÉRMICO MILIMETRADO P/ ELETROCARDIÓGRAFO ECG 80X40mm</t>
  </si>
  <si>
    <t xml:space="preserve">CAIXA P/ ACONDICIONAR PERFUROCORTANTE CAPACIDADE 20 LITROS </t>
  </si>
  <si>
    <t xml:space="preserve">COLETOR DE URINA DESCARTÁVEL ESTÉRIL C/ TAMPA DE ROSCA ( POTE 80ML) </t>
  </si>
  <si>
    <t xml:space="preserve">COLETOR DE URINA INFANTIL FEMININO ( PACOTE C/ 10 UNIDADES) </t>
  </si>
  <si>
    <t xml:space="preserve">COLETOR DE URINA INFANTIL MASCULINO ( PACOTE C/ 10 UNIDADES) </t>
  </si>
  <si>
    <t>COLETOR DE URINA SISTEMA FECHADO CAPACIDADE 2.000 ML</t>
  </si>
  <si>
    <t>COMPRESSA DE CAMPO OPERATÓRIO 45CM X 50CM 4 CAMADAS (PCTE C/ 50 UND)</t>
  </si>
  <si>
    <t>COMPRESSA DE GASE 7,5 X 7,5 8 DOBRAS - 13 FIOS( PACOTE C/ 500 UNIDADES)</t>
  </si>
  <si>
    <t xml:space="preserve">COMPRESSA DE GASE ESTÉRIL. GASE COM ALTA CAPACIDADE DE ABSORÇÃO DE BAIXO DESPRENDIMENTO DE PARTÍCULAS. MACIAS COM TRIPLO PODER DE ABSORÇÃO. QUALIDADE SUPERIOR E MENOS ADERÊNCIA. DOBRAS LATERAIS SEM DESFIAMENTO. MAIS ECONÔMICAS E MAIS RESISTENTES. COMPOSIÇÃO: TELA NÃO TECIDA COM 70% DE FIBRAS DE VISCOSE E 30% DE FIBRAS DE POLIÉSTER, ISENTA DE ALVEJANTES ÓPTICOS, AMIDO E OUTRAS SUBSTÂNCIAS GORDUROSAS. MEDIDA: 7,5 X 7,5CM ESTÉRIL. PACOTE C/ 10 UNIDADES. REGISTRO NA ANVISA. </t>
  </si>
  <si>
    <t>DIGLUCONATO DE CLOREXIDINA ALCOÓLICO 0,5% (ALMOTOLIA C/100ML)</t>
  </si>
  <si>
    <t>DIGLUCONATO DE CLOREXIDINA DEGERMANTE 2% (ALMOTOLIA C/100ML)</t>
  </si>
  <si>
    <t>DISPOSITIVO P/ CONTINÊNCIA URINÁRIA. COLETOR DE URINA MASCULINO  C/ EXTENSÃO, CONFECCIONADO EM PVC ATÓXICO E FLEXÍVEL; PRESERVATIVO DE PURO LÁTEX; ESTERILIZAÇÃO: GÁS ÓXIDO DE ETILENO; EMBALADO ENDIVIDUALMENTE EM ENVELOPE DE PAPEL GRAU CIRÚRGICO/FILME DE POLIEPROPILENO; COMPRIMENTO DA EXTENSÃO: 1,30M.</t>
  </si>
  <si>
    <t xml:space="preserve">EMBALAGEM P/ ESTERILIZAÇÃO  100MM X 100M </t>
  </si>
  <si>
    <t xml:space="preserve">EMBALAGEM P/ ESTERILIZAÇÃO  150MM X 100M </t>
  </si>
  <si>
    <t xml:space="preserve">EMBALAGEM P/ ESTERILIZAÇÃO  300MM X 100M </t>
  </si>
  <si>
    <t>ESCOVA ENDOCERVICAL (PACOTE C/ 100 UNIDADES)</t>
  </si>
  <si>
    <t>ESPARADRAPO IMPERMEÁVEL 10CM X 4,5M  (ROLO)</t>
  </si>
  <si>
    <t>ESPÁTULA DE AYRES (PACOTE C/ 100 UNIDADES)</t>
  </si>
  <si>
    <t>ESTETOSCÓPIO ADULTO</t>
  </si>
  <si>
    <t>ESTETOSCÓPIO PEDIÁTRICO</t>
  </si>
  <si>
    <t>FIO NYLON 2-0 C/ AGULHA CORTANTE 4CM 3/8 (CX C/ 24 UNIDADES)</t>
  </si>
  <si>
    <t>FIO NYLON 3-0 C/ AGULHA CORTANTE 3CM 3/8 (CX C/ 24 UNIDADES)</t>
  </si>
  <si>
    <t>FITA ADESIVA 18MM X 50M</t>
  </si>
  <si>
    <t>FITA CIRÚRGICA MICROPOROSA HIPOALÉRGICO 10CM X 4,5M (ROLO)</t>
  </si>
  <si>
    <t>FITA INDICADORA PARA AUTOCLAVE 19MM X 30M</t>
  </si>
  <si>
    <t xml:space="preserve">GASE HIDRÓFILA EM ROLO TIPO QUEIJO 91MM X 91M 13 FIOS </t>
  </si>
  <si>
    <t>GEL TRANSPARENTE P/ ULTRASSONOGRAFIA (FRASCO C/ 100G)</t>
  </si>
  <si>
    <t>KIT PAPANICOLAU - G (EMBALAGEM C/ 01 ESPÉCULO VAGINAL MEDINDO 10CM DE COMPRIMENTO E 2,5CM DE LARGURA, 01 LUVA PLÁSTICA,  01 ESCOVA ENDOCERVICAL, 01 ESPÁTULA DE AYRES, 01 ESTOJO PORTA- LÂMINA, 01 LÂMINA DE VIDRO).</t>
  </si>
  <si>
    <t>KIT PAPANICOLAU - M (EMBALAGEM C/ 01 ESPÉCULO VAGINAL, 01 LUVA PLÁSTICA,  01 ESCOVA ENDOCERVICAL, 01 ESPÁTULA DE AYRES, 01 ESTOJO PORTA- LÂMINA, 01 LÂMINA DE VIDRO).</t>
  </si>
  <si>
    <t>KIT PAPANICOLAU - P (EMBALAGEM C/ 01 ESPÉCULO VAGINAL MEDINDO 10CM DE COMPRIMENTO E 2,5CM DE LARGURA, 01 LUVA PLÁSTICA,  01 ESCOVA ENDOCERVICAL, 01 ESPÁTULA DE AYRES, 01 ESTOJO PORTA- LÂMINA, 01 LÂMINA DE VIDRO).</t>
  </si>
  <si>
    <t>LÂMINA DE BISTURI INOX DESCARTÁVEL N° 15 (CX C/ 100 UNIDADES)</t>
  </si>
  <si>
    <t>LÂMINA DE BISTURI INOX DESCARTÁVEL N° 21 (CX C/ 100 UNIDADES)</t>
  </si>
  <si>
    <t>LÂMINA P/ MICROSCOPIA C/ LADO FOSCO (CX C/ 50 UNIDADES)</t>
  </si>
  <si>
    <t>LANCETA 28G PARA LANCETADOR</t>
  </si>
  <si>
    <t>LENÇOL DESCARTÁVEL C/ ELÁSTICO 2,00M X 90CM (PACOTE C/ 10 UNIDADES)</t>
  </si>
  <si>
    <t>LUVA DE PROCEDIMENTO G LÁTEX (CAIXA C/ 100 UNIDADES)</t>
  </si>
  <si>
    <t xml:space="preserve">LUVA DE PROCEDIMENTO M LÁTEX (CAIXA C/ 100 UNIDADES) </t>
  </si>
  <si>
    <t>LUVA DE PROCEDIMENTO P LÁTEX (CAIXA C/ 100 UNIDADES)</t>
  </si>
  <si>
    <t>LUVA DE PROCEDIMENTO PP LÁTEX (CAIXA C/ 100 UNIDADES)</t>
  </si>
  <si>
    <t>LUVA ESTÉRIL  N° 7,0</t>
  </si>
  <si>
    <t>Pares</t>
  </si>
  <si>
    <t>LUVA ESTÉRIL  N° 7,5</t>
  </si>
  <si>
    <t>LUVA ESTÉRIL  N° 8,0</t>
  </si>
  <si>
    <t>MALHA TUBULAR DE ALGODÃO 15CM X 10M</t>
  </si>
  <si>
    <t>MASCARA CIRÚRGICA DESCARTÁVEL TRIPLA CAMADA, COM FILTRO DE RETENÇÃO, HIPOALÉRGICA, HIDROREPELENTE, NÃO INFLAMÁVAEL, CLIPE NASAL REVESTIDO E DE FÁCIL AJUSTE.REGISTRO DO MINISTÉRIO DA SAÚDE.  CAIXA COM 50 UNID</t>
  </si>
  <si>
    <t>MÁSCARA DE PROTEÇÃO N95 REGISTRO NO MINISTÉRIO DA SAÚDE</t>
  </si>
  <si>
    <t>PROTETOR FACIAL TOTAL - FACE SHIELD.                                                                                   MATERIAL NÃO ATÓXICO. MATERIAL LEVE (40G).DESINFECÇÃO COM HIPOCLORITO. HIGIENIZAÇÃO COM ÁLCOOL EM GEL OU COM ÁGUA E SABÃO NEUTRO.</t>
  </si>
  <si>
    <t>REFIL DE ÁLCOOL GEL COM 800ML, PARA SABONETEIRAS DE PAREDE. CONTENDO 800ML</t>
  </si>
  <si>
    <t>REFIL DE SABONETE LÍQUIDO COM 800ML, PARA SABONETEIRAS DE PAREDE. CONTENDO 800ML</t>
  </si>
  <si>
    <t>SERINGA DESCARTÁVEL ESTÉRIL DE USO ÚNICO PARA INSULINA COM AGULHA FIXA 1,0 ML/CC, AG 8 X 0,10MM</t>
  </si>
  <si>
    <t>SERINGA DESCARTÁVEL S/ AGULHA 60ML</t>
  </si>
  <si>
    <t>SERINGA DESCARTÁVEL S/ AGULHA 10ML</t>
  </si>
  <si>
    <t>SERINGA DESCARTÁVEL S/ AGULHA 20ML</t>
  </si>
  <si>
    <t>SERINGA DESCARTÁVEL S/ AGULHA 5ML</t>
  </si>
  <si>
    <t>SERINGA DESCARTÁVEL S/ AGULHA 3ML</t>
  </si>
  <si>
    <t>SOLUÇÃO DE ÉTER SULFÚRICO 35% 100ML</t>
  </si>
  <si>
    <t xml:space="preserve">SONDA DE FOLEY C/ 02 VIAS N° 14 C/ BALÃO ESTÉRIL </t>
  </si>
  <si>
    <t xml:space="preserve">SONDA DE FOLEY C/ 02 VIAS N° 16 C/ BALÃO ESTÉRIL </t>
  </si>
  <si>
    <t xml:space="preserve">SONDA DE FOLEY C/ 02 VIAS N° 18 C/ BALÃO ESTÉRIL </t>
  </si>
  <si>
    <t xml:space="preserve">SONDA DE FOLEY C/ 02 VIAS N° 20 C/ BALÃO ESTÉRIL </t>
  </si>
  <si>
    <t>SONDA URETRAL N° 14</t>
  </si>
  <si>
    <t>SONDA URETRAL N° 12</t>
  </si>
  <si>
    <t>SONDA URETRAL N° 10</t>
  </si>
  <si>
    <t>SONDA URETRAL N° 8</t>
  </si>
  <si>
    <t xml:space="preserve">TERMÔMETRO DIGITAL </t>
  </si>
  <si>
    <t>TRANSOFIX - ADAPTADOR PARA TRANFERÊNCIA DE SOLUÇÕES. DUAS PONTAS PERFURANTES. PADRAO ISSO QUE GARANTEM PERFEITO ENCAIXE. ASAS DE APOIO ANATÔMICAS, RÍGIDAS E RESISTENTES, GRANDE DIÂMETRO INTERNO, QUE PERMITE EXCELENTE FLUXO DE SOLUÇÕES. UTILIZADO PARA FRASOS, BOLSAS E RECIPIENTES DE VIDRO. SEM USO DE AGULHAS, PREVENINDO ACIDENTES. SEGURANÇA, MANTÉM O SISTEMA FECHADO. FÁCIL MANUSEIO, PRÁTICO E EFICIENTE. REGISTRO ANVISA.</t>
  </si>
  <si>
    <t>TOUCA SANFONADA DESCARTÁVEL COM ELÁSTICO (PACOTE C/ 100 UNIDADES)</t>
  </si>
  <si>
    <t>TUBETE PORTA LÂMINA - ESTOJO PORTA LÂMINA FABRICADO EM POLIPROPILENO, NO FORMATO DE TUBO, TRANSPARENTE, COM TAMPA ROSQUEÁVEL, COM DIVISÓRIAS INTERNAS E CAPACIDADE DE ARMAZENAMENTO PARA 3 (TRÊS) LÂMINAS DE VIDRO. DIÂMETRO: 35 X 82 MM. COMPRIMENTO TOTAL COM TAMPA: 81MM. CX COM 100 UNIDADES</t>
  </si>
  <si>
    <t>PREGÃO ELETRÔNICO Nº 077/2023</t>
  </si>
  <si>
    <t>PROCESSO ADMINISTRATIVO N° 1004/2023 de 22/03/2023</t>
  </si>
  <si>
    <t>EVENTUAL AQUISIÇÃO DE MATERIAIS MÉDICOS E HOSPITALARES ATENÇÃO BÁSICA - SRP</t>
  </si>
  <si>
    <t>A execução do objeto da presente licitação será realizada junto a Secretaria obedecendo, na íntegra, ao detalhamento do termo de referência (ANEXO II).</t>
  </si>
  <si>
    <t>A administração rejeitará, no todo ou em parte, a prestação de serviços executada em desacordo com os termos do Edital e seus anexos.</t>
  </si>
  <si>
    <t>Prazo da Ata: 12 meses a contar de sua assinatura.</t>
  </si>
  <si>
    <t>O pagamento do objeto de que trata o PREGÃO ELETRÔNICO 077/2023, será efetuado pela Tesouraria da Secretaria Municipal de Saúde de Sumidouro.</t>
  </si>
  <si>
    <t>CX</t>
  </si>
  <si>
    <t>Frasco</t>
  </si>
  <si>
    <t>PCT</t>
  </si>
  <si>
    <t>Rolo</t>
  </si>
  <si>
    <t>Abertura das Propostas: 15/06/2023, às 09:00hs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</si>
</sst>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4">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xf numFmtId="0" fontId="1" fillId="0" borderId="0" xfId="0" applyFont="1" applyAlignment="1">
      <alignment wrapText="1"/>
    </xf>
    <xf numFmtId="0" fontId="1"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
      <font>
        <condense val="0"/>
        <extend val="0"/>
        <color auto="1"/>
      </font>
      <fill>
        <patternFill>
          <bgColor indexed="26"/>
        </patternFill>
      </fill>
    </dxf>
    <dxf>
      <fill>
        <patternFill>
          <bgColor indexed="43"/>
        </patternFill>
      </fill>
    </dxf>
    <dxf>
      <font>
        <b val="0"/>
        <i val="0"/>
        <strike val="0"/>
        <condense val="0"/>
        <extend val="0"/>
        <u val="none"/>
      </font>
      <fill>
        <patternFill>
          <bgColor indexed="43"/>
        </patternFill>
      </fill>
    </dxf>
    <dxf>
      <fill>
        <patternFill>
          <bgColor indexed="52"/>
        </patternFill>
      </fill>
    </dxf>
    <dxf>
      <font>
        <b val="0"/>
        <i val="0"/>
        <strike val="0"/>
        <condense val="0"/>
        <extend val="0"/>
        <u val="none"/>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516038</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279335"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1004/23</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116"/>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3.28515625" style="2" customWidth="1"/>
    <col min="3" max="3" width="11" style="1" customWidth="1"/>
    <col min="4" max="4" width="8" style="1" customWidth="1"/>
    <col min="5" max="6" width="10.140625" style="13" customWidth="1"/>
    <col min="7" max="7" width="10.140625" style="11" customWidth="1"/>
    <col min="8" max="8" width="11.85546875" style="39" customWidth="1"/>
    <col min="9" max="9" width="11.5703125" style="2" customWidth="1"/>
    <col min="10" max="15" width="9.140625" style="2"/>
    <col min="16" max="16" width="10" style="2" bestFit="1" customWidth="1"/>
    <col min="17" max="16384" width="9.140625" style="2"/>
  </cols>
  <sheetData>
    <row r="1" spans="1:11" ht="58.5" customHeight="1" x14ac:dyDescent="0.2">
      <c r="H1" s="38"/>
    </row>
    <row r="2" spans="1:11" x14ac:dyDescent="0.2">
      <c r="A2" s="65" t="s">
        <v>19</v>
      </c>
      <c r="B2" s="65"/>
      <c r="C2" s="65"/>
      <c r="D2" s="65"/>
      <c r="E2" s="65"/>
      <c r="F2" s="65"/>
      <c r="G2" s="65"/>
    </row>
    <row r="3" spans="1:11" x14ac:dyDescent="0.2">
      <c r="A3" s="65" t="str">
        <f>UPPER(Dados!B1&amp;"  -  "&amp;Dados!B4)</f>
        <v>PREGÃO ELETRÔNICO Nº 077/2023  -  ABERTURA DAS PROPOSTAS: 15/06/2023, ÀS 09:00HS</v>
      </c>
      <c r="B3" s="65"/>
      <c r="C3" s="65"/>
      <c r="D3" s="65"/>
      <c r="E3" s="65"/>
      <c r="F3" s="65"/>
      <c r="G3" s="65"/>
    </row>
    <row r="4" spans="1:11" x14ac:dyDescent="0.2">
      <c r="A4" s="66" t="str">
        <f>Dados!B3</f>
        <v>EVENTUAL AQUISIÇÃO DE MATERIAIS MÉDICOS E HOSPITALARES ATENÇÃO BÁSICA - SRP</v>
      </c>
      <c r="B4" s="66"/>
      <c r="C4" s="66"/>
      <c r="D4" s="66"/>
      <c r="E4" s="66"/>
      <c r="F4" s="66"/>
      <c r="G4" s="66"/>
    </row>
    <row r="5" spans="1:11" x14ac:dyDescent="0.2">
      <c r="A5" s="65" t="str">
        <f>Dados!B2</f>
        <v>PROCESSO ADMINISTRATIVO N° 1004/2023 de 22/03/2023</v>
      </c>
      <c r="B5" s="65"/>
      <c r="C5" s="65"/>
      <c r="D5" s="65"/>
      <c r="E5" s="65"/>
      <c r="F5" s="65"/>
      <c r="G5" s="65"/>
    </row>
    <row r="6" spans="1:11" x14ac:dyDescent="0.2">
      <c r="A6" s="51" t="str">
        <f>Dados!B7</f>
        <v>MENOR PREÇO POR ITEM</v>
      </c>
      <c r="B6" s="51"/>
      <c r="C6" s="63" t="s">
        <v>29</v>
      </c>
      <c r="D6" s="63"/>
      <c r="E6" s="64">
        <f>Dados!B8</f>
        <v>587076.99</v>
      </c>
      <c r="F6" s="64"/>
      <c r="G6" s="51"/>
    </row>
    <row r="7" spans="1:11" ht="2.25" customHeight="1" x14ac:dyDescent="0.2">
      <c r="A7" s="6"/>
      <c r="B7" s="6"/>
      <c r="C7" s="6"/>
      <c r="D7" s="6"/>
      <c r="E7" s="14"/>
      <c r="F7" s="14"/>
      <c r="G7" s="10"/>
    </row>
    <row r="8" spans="1:11" s="8" customFormat="1" ht="12" customHeight="1" x14ac:dyDescent="0.2">
      <c r="A8" s="15" t="s">
        <v>0</v>
      </c>
      <c r="B8" s="67"/>
      <c r="C8" s="67"/>
      <c r="D8" s="67"/>
      <c r="E8" s="67"/>
      <c r="F8" s="67"/>
      <c r="G8" s="67"/>
      <c r="H8" s="40"/>
    </row>
    <row r="9" spans="1:11" s="8" customFormat="1" ht="12" customHeight="1" x14ac:dyDescent="0.2">
      <c r="A9" s="15" t="s">
        <v>1</v>
      </c>
      <c r="B9" s="68"/>
      <c r="C9" s="68"/>
      <c r="D9" s="68"/>
      <c r="E9" s="68"/>
      <c r="F9" s="68"/>
      <c r="G9" s="68"/>
      <c r="H9" s="40"/>
    </row>
    <row r="10" spans="1:11" s="8" customFormat="1" ht="12" customHeight="1" x14ac:dyDescent="0.2">
      <c r="A10" s="15" t="s">
        <v>2</v>
      </c>
      <c r="B10" s="58"/>
      <c r="C10" s="26" t="s">
        <v>8</v>
      </c>
      <c r="D10" s="73"/>
      <c r="E10" s="73"/>
      <c r="F10" s="73"/>
      <c r="G10" s="73"/>
      <c r="H10" s="40"/>
    </row>
    <row r="11" spans="1:11" ht="4.5" customHeight="1" x14ac:dyDescent="0.2">
      <c r="A11" s="3"/>
      <c r="B11" s="28"/>
      <c r="C11" s="28"/>
      <c r="D11" s="28"/>
      <c r="E11" s="49"/>
      <c r="F11" s="29"/>
      <c r="G11" s="30"/>
    </row>
    <row r="12" spans="1:11" s="8" customFormat="1" ht="22.5" x14ac:dyDescent="0.2">
      <c r="A12" s="32" t="s">
        <v>3</v>
      </c>
      <c r="B12" s="32" t="s">
        <v>4</v>
      </c>
      <c r="C12" s="32" t="s">
        <v>5</v>
      </c>
      <c r="D12" s="32" t="s">
        <v>6</v>
      </c>
      <c r="E12" s="45" t="s">
        <v>25</v>
      </c>
      <c r="F12" s="45" t="s">
        <v>26</v>
      </c>
      <c r="G12" s="32" t="s">
        <v>7</v>
      </c>
      <c r="H12" s="40"/>
    </row>
    <row r="13" spans="1:11" s="8" customFormat="1" ht="11.25" x14ac:dyDescent="0.2">
      <c r="A13" s="33">
        <v>1</v>
      </c>
      <c r="B13" s="31" t="s">
        <v>48</v>
      </c>
      <c r="C13" s="34" t="s">
        <v>148</v>
      </c>
      <c r="D13" s="48">
        <v>50</v>
      </c>
      <c r="E13" s="50">
        <v>6.89</v>
      </c>
      <c r="F13" s="57"/>
      <c r="G13" s="35" t="str">
        <f>IF(F13="","",IF(ISTEXT(F13),"NC",F13*D13))</f>
        <v/>
      </c>
      <c r="H13" s="40"/>
      <c r="K13" s="7"/>
    </row>
    <row r="14" spans="1:11" s="8" customFormat="1" ht="33.75" x14ac:dyDescent="0.2">
      <c r="A14" s="33">
        <v>2</v>
      </c>
      <c r="B14" s="31" t="s">
        <v>49</v>
      </c>
      <c r="C14" s="34" t="s">
        <v>47</v>
      </c>
      <c r="D14" s="48">
        <v>50</v>
      </c>
      <c r="E14" s="50">
        <v>15.69</v>
      </c>
      <c r="F14" s="57"/>
      <c r="G14" s="35" t="str">
        <f t="shared" ref="G14:G77" si="0">IF(F14="","",IF(ISTEXT(F14),"NC",F14*D14))</f>
        <v/>
      </c>
      <c r="H14" s="40"/>
      <c r="K14" s="7"/>
    </row>
    <row r="15" spans="1:11" s="8" customFormat="1" ht="11.25" x14ac:dyDescent="0.2">
      <c r="A15" s="33">
        <v>3</v>
      </c>
      <c r="B15" s="31" t="s">
        <v>50</v>
      </c>
      <c r="C15" s="34" t="s">
        <v>47</v>
      </c>
      <c r="D15" s="48">
        <v>200</v>
      </c>
      <c r="E15" s="50">
        <v>3.64</v>
      </c>
      <c r="F15" s="57"/>
      <c r="G15" s="35" t="str">
        <f t="shared" si="0"/>
        <v/>
      </c>
      <c r="H15" s="40"/>
      <c r="K15" s="7"/>
    </row>
    <row r="16" spans="1:11" s="8" customFormat="1" ht="11.25" x14ac:dyDescent="0.2">
      <c r="A16" s="33">
        <v>4</v>
      </c>
      <c r="B16" s="31" t="s">
        <v>51</v>
      </c>
      <c r="C16" s="34" t="s">
        <v>146</v>
      </c>
      <c r="D16" s="48">
        <v>600</v>
      </c>
      <c r="E16" s="50">
        <v>19.25</v>
      </c>
      <c r="F16" s="57"/>
      <c r="G16" s="35" t="str">
        <f t="shared" si="0"/>
        <v/>
      </c>
      <c r="H16" s="40"/>
      <c r="K16" s="7"/>
    </row>
    <row r="17" spans="1:11" s="8" customFormat="1" ht="11.25" x14ac:dyDescent="0.2">
      <c r="A17" s="33">
        <v>5</v>
      </c>
      <c r="B17" s="31" t="s">
        <v>52</v>
      </c>
      <c r="C17" s="34" t="s">
        <v>146</v>
      </c>
      <c r="D17" s="48">
        <v>200</v>
      </c>
      <c r="E17" s="50">
        <v>18.7</v>
      </c>
      <c r="F17" s="57"/>
      <c r="G17" s="35" t="str">
        <f t="shared" si="0"/>
        <v/>
      </c>
      <c r="H17" s="40"/>
      <c r="K17" s="7"/>
    </row>
    <row r="18" spans="1:11" s="8" customFormat="1" ht="11.25" x14ac:dyDescent="0.2">
      <c r="A18" s="33">
        <v>6</v>
      </c>
      <c r="B18" s="31" t="s">
        <v>53</v>
      </c>
      <c r="C18" s="34" t="s">
        <v>146</v>
      </c>
      <c r="D18" s="48">
        <v>200</v>
      </c>
      <c r="E18" s="50">
        <v>14.73</v>
      </c>
      <c r="F18" s="57"/>
      <c r="G18" s="35" t="str">
        <f t="shared" si="0"/>
        <v/>
      </c>
      <c r="H18" s="40"/>
      <c r="K18" s="7"/>
    </row>
    <row r="19" spans="1:11" s="8" customFormat="1" ht="11.25" x14ac:dyDescent="0.2">
      <c r="A19" s="33">
        <v>7</v>
      </c>
      <c r="B19" s="31" t="s">
        <v>54</v>
      </c>
      <c r="C19" s="34" t="s">
        <v>146</v>
      </c>
      <c r="D19" s="48">
        <v>100</v>
      </c>
      <c r="E19" s="50">
        <v>14.83</v>
      </c>
      <c r="F19" s="57"/>
      <c r="G19" s="35" t="str">
        <f t="shared" si="0"/>
        <v/>
      </c>
      <c r="H19" s="40"/>
      <c r="K19" s="7"/>
    </row>
    <row r="20" spans="1:11" s="8" customFormat="1" ht="11.25" x14ac:dyDescent="0.2">
      <c r="A20" s="33">
        <v>8</v>
      </c>
      <c r="B20" s="31" t="s">
        <v>55</v>
      </c>
      <c r="C20" s="34" t="s">
        <v>146</v>
      </c>
      <c r="D20" s="48">
        <v>50</v>
      </c>
      <c r="E20" s="50">
        <v>20.67</v>
      </c>
      <c r="F20" s="57"/>
      <c r="G20" s="35" t="str">
        <f t="shared" si="0"/>
        <v/>
      </c>
      <c r="H20" s="40"/>
      <c r="K20" s="7"/>
    </row>
    <row r="21" spans="1:11" s="8" customFormat="1" ht="11.25" x14ac:dyDescent="0.2">
      <c r="A21" s="33">
        <v>9</v>
      </c>
      <c r="B21" s="31" t="s">
        <v>56</v>
      </c>
      <c r="C21" s="34" t="s">
        <v>147</v>
      </c>
      <c r="D21" s="48">
        <v>200</v>
      </c>
      <c r="E21" s="50">
        <v>9.94</v>
      </c>
      <c r="F21" s="57"/>
      <c r="G21" s="35" t="str">
        <f t="shared" si="0"/>
        <v/>
      </c>
      <c r="H21" s="40"/>
      <c r="K21" s="7"/>
    </row>
    <row r="22" spans="1:11" s="8" customFormat="1" ht="11.25" x14ac:dyDescent="0.2">
      <c r="A22" s="33">
        <v>10</v>
      </c>
      <c r="B22" s="31" t="s">
        <v>57</v>
      </c>
      <c r="C22" s="34" t="s">
        <v>146</v>
      </c>
      <c r="D22" s="48">
        <v>300</v>
      </c>
      <c r="E22" s="50">
        <v>127.56</v>
      </c>
      <c r="F22" s="57"/>
      <c r="G22" s="35" t="str">
        <f t="shared" si="0"/>
        <v/>
      </c>
      <c r="H22" s="40"/>
      <c r="K22" s="7"/>
    </row>
    <row r="23" spans="1:11" s="8" customFormat="1" ht="22.5" x14ac:dyDescent="0.2">
      <c r="A23" s="33">
        <v>11</v>
      </c>
      <c r="B23" s="31" t="s">
        <v>58</v>
      </c>
      <c r="C23" s="34" t="s">
        <v>47</v>
      </c>
      <c r="D23" s="48">
        <v>1000</v>
      </c>
      <c r="E23" s="50">
        <v>4.8</v>
      </c>
      <c r="F23" s="57"/>
      <c r="G23" s="35" t="str">
        <f t="shared" si="0"/>
        <v/>
      </c>
      <c r="H23" s="40"/>
      <c r="K23" s="7"/>
    </row>
    <row r="24" spans="1:11" s="8" customFormat="1" ht="22.5" x14ac:dyDescent="0.2">
      <c r="A24" s="33">
        <v>12</v>
      </c>
      <c r="B24" s="31" t="s">
        <v>59</v>
      </c>
      <c r="C24" s="34" t="s">
        <v>47</v>
      </c>
      <c r="D24" s="48">
        <v>100</v>
      </c>
      <c r="E24" s="50">
        <v>46.33</v>
      </c>
      <c r="F24" s="57"/>
      <c r="G24" s="35" t="str">
        <f t="shared" si="0"/>
        <v/>
      </c>
      <c r="H24" s="40"/>
      <c r="K24" s="7"/>
    </row>
    <row r="25" spans="1:11" s="8" customFormat="1" ht="11.25" x14ac:dyDescent="0.2">
      <c r="A25" s="33">
        <v>13</v>
      </c>
      <c r="B25" s="31" t="s">
        <v>60</v>
      </c>
      <c r="C25" s="34" t="s">
        <v>149</v>
      </c>
      <c r="D25" s="48">
        <v>100</v>
      </c>
      <c r="E25" s="50">
        <v>20.11</v>
      </c>
      <c r="F25" s="57"/>
      <c r="G25" s="35" t="str">
        <f t="shared" si="0"/>
        <v/>
      </c>
      <c r="H25" s="40"/>
      <c r="K25" s="7"/>
    </row>
    <row r="26" spans="1:11" s="8" customFormat="1" ht="11.25" x14ac:dyDescent="0.2">
      <c r="A26" s="33">
        <v>14</v>
      </c>
      <c r="B26" s="31" t="s">
        <v>61</v>
      </c>
      <c r="C26" s="34" t="s">
        <v>47</v>
      </c>
      <c r="D26" s="48">
        <v>30</v>
      </c>
      <c r="E26" s="50">
        <v>91.58</v>
      </c>
      <c r="F26" s="57"/>
      <c r="G26" s="35" t="str">
        <f t="shared" si="0"/>
        <v/>
      </c>
      <c r="H26" s="40"/>
      <c r="K26" s="7"/>
    </row>
    <row r="27" spans="1:11" s="8" customFormat="1" ht="11.25" x14ac:dyDescent="0.2">
      <c r="A27" s="33">
        <v>15</v>
      </c>
      <c r="B27" s="31" t="s">
        <v>62</v>
      </c>
      <c r="C27" s="34" t="s">
        <v>47</v>
      </c>
      <c r="D27" s="48">
        <v>20</v>
      </c>
      <c r="E27" s="50">
        <v>104.87</v>
      </c>
      <c r="F27" s="57"/>
      <c r="G27" s="35" t="str">
        <f t="shared" si="0"/>
        <v/>
      </c>
      <c r="H27" s="40"/>
      <c r="K27" s="7"/>
    </row>
    <row r="28" spans="1:11" s="8" customFormat="1" ht="11.25" x14ac:dyDescent="0.2">
      <c r="A28" s="33">
        <v>16</v>
      </c>
      <c r="B28" s="31" t="s">
        <v>63</v>
      </c>
      <c r="C28" s="34" t="s">
        <v>47</v>
      </c>
      <c r="D28" s="48">
        <v>20</v>
      </c>
      <c r="E28" s="50">
        <v>94.4</v>
      </c>
      <c r="F28" s="57"/>
      <c r="G28" s="35" t="str">
        <f t="shared" si="0"/>
        <v/>
      </c>
      <c r="H28" s="40"/>
      <c r="K28" s="7"/>
    </row>
    <row r="29" spans="1:11" s="8" customFormat="1" ht="78.75" x14ac:dyDescent="0.2">
      <c r="A29" s="33">
        <v>17</v>
      </c>
      <c r="B29" s="31" t="s">
        <v>64</v>
      </c>
      <c r="C29" s="34" t="s">
        <v>148</v>
      </c>
      <c r="D29" s="48">
        <v>1000</v>
      </c>
      <c r="E29" s="50">
        <v>7.73</v>
      </c>
      <c r="F29" s="57"/>
      <c r="G29" s="35" t="str">
        <f t="shared" si="0"/>
        <v/>
      </c>
      <c r="H29" s="40"/>
      <c r="K29" s="7"/>
    </row>
    <row r="30" spans="1:11" s="8" customFormat="1" ht="78.75" x14ac:dyDescent="0.2">
      <c r="A30" s="33">
        <v>18</v>
      </c>
      <c r="B30" s="31" t="s">
        <v>65</v>
      </c>
      <c r="C30" s="34" t="s">
        <v>148</v>
      </c>
      <c r="D30" s="48">
        <v>1000</v>
      </c>
      <c r="E30" s="50">
        <v>8.06</v>
      </c>
      <c r="F30" s="57"/>
      <c r="G30" s="35" t="str">
        <f t="shared" si="0"/>
        <v/>
      </c>
      <c r="H30" s="40"/>
      <c r="K30" s="7"/>
    </row>
    <row r="31" spans="1:11" s="8" customFormat="1" ht="78.75" x14ac:dyDescent="0.2">
      <c r="A31" s="33">
        <v>19</v>
      </c>
      <c r="B31" s="31" t="s">
        <v>66</v>
      </c>
      <c r="C31" s="34" t="s">
        <v>148</v>
      </c>
      <c r="D31" s="48">
        <v>1000</v>
      </c>
      <c r="E31" s="50">
        <v>26.57</v>
      </c>
      <c r="F31" s="57"/>
      <c r="G31" s="35" t="str">
        <f t="shared" si="0"/>
        <v/>
      </c>
      <c r="H31" s="40"/>
      <c r="K31" s="7"/>
    </row>
    <row r="32" spans="1:11" s="8" customFormat="1" ht="101.25" x14ac:dyDescent="0.2">
      <c r="A32" s="33">
        <v>20</v>
      </c>
      <c r="B32" s="31" t="s">
        <v>67</v>
      </c>
      <c r="C32" s="34" t="s">
        <v>148</v>
      </c>
      <c r="D32" s="48">
        <v>100</v>
      </c>
      <c r="E32" s="50">
        <v>21.23</v>
      </c>
      <c r="F32" s="57"/>
      <c r="G32" s="35" t="str">
        <f t="shared" si="0"/>
        <v/>
      </c>
      <c r="H32" s="40"/>
      <c r="K32" s="7"/>
    </row>
    <row r="33" spans="1:11" s="8" customFormat="1" ht="33.75" x14ac:dyDescent="0.2">
      <c r="A33" s="33">
        <v>21</v>
      </c>
      <c r="B33" s="31" t="s">
        <v>68</v>
      </c>
      <c r="C33" s="34" t="s">
        <v>148</v>
      </c>
      <c r="D33" s="48">
        <v>150</v>
      </c>
      <c r="E33" s="50">
        <v>38.82</v>
      </c>
      <c r="F33" s="57"/>
      <c r="G33" s="35" t="str">
        <f t="shared" si="0"/>
        <v/>
      </c>
      <c r="H33" s="40"/>
      <c r="K33" s="7"/>
    </row>
    <row r="34" spans="1:11" s="8" customFormat="1" ht="33.75" x14ac:dyDescent="0.2">
      <c r="A34" s="33">
        <v>22</v>
      </c>
      <c r="B34" s="31" t="s">
        <v>69</v>
      </c>
      <c r="C34" s="34" t="s">
        <v>148</v>
      </c>
      <c r="D34" s="48">
        <v>300</v>
      </c>
      <c r="E34" s="50">
        <v>31.51</v>
      </c>
      <c r="F34" s="57"/>
      <c r="G34" s="35" t="str">
        <f t="shared" si="0"/>
        <v/>
      </c>
      <c r="H34" s="40"/>
      <c r="K34" s="7"/>
    </row>
    <row r="35" spans="1:11" s="8" customFormat="1" ht="22.5" x14ac:dyDescent="0.2">
      <c r="A35" s="33">
        <v>23</v>
      </c>
      <c r="B35" s="31" t="s">
        <v>70</v>
      </c>
      <c r="C35" s="34" t="s">
        <v>149</v>
      </c>
      <c r="D35" s="48">
        <v>100</v>
      </c>
      <c r="E35" s="50">
        <v>33.1</v>
      </c>
      <c r="F35" s="57"/>
      <c r="G35" s="35" t="str">
        <f t="shared" si="0"/>
        <v/>
      </c>
      <c r="H35" s="40"/>
      <c r="K35" s="7"/>
    </row>
    <row r="36" spans="1:11" s="8" customFormat="1" ht="22.5" x14ac:dyDescent="0.2">
      <c r="A36" s="33">
        <v>24</v>
      </c>
      <c r="B36" s="31" t="s">
        <v>71</v>
      </c>
      <c r="C36" s="34" t="s">
        <v>149</v>
      </c>
      <c r="D36" s="48">
        <v>300</v>
      </c>
      <c r="E36" s="50">
        <v>27.64</v>
      </c>
      <c r="F36" s="57"/>
      <c r="G36" s="35" t="str">
        <f t="shared" si="0"/>
        <v/>
      </c>
      <c r="H36" s="40"/>
      <c r="K36" s="7"/>
    </row>
    <row r="37" spans="1:11" s="8" customFormat="1" ht="11.25" x14ac:dyDescent="0.2">
      <c r="A37" s="33">
        <v>25</v>
      </c>
      <c r="B37" s="31" t="s">
        <v>72</v>
      </c>
      <c r="C37" s="34" t="s">
        <v>47</v>
      </c>
      <c r="D37" s="48">
        <v>50</v>
      </c>
      <c r="E37" s="50">
        <v>18.12</v>
      </c>
      <c r="F37" s="57"/>
      <c r="G37" s="35" t="str">
        <f t="shared" si="0"/>
        <v/>
      </c>
      <c r="H37" s="40"/>
      <c r="K37" s="7"/>
    </row>
    <row r="38" spans="1:11" s="8" customFormat="1" ht="22.5" x14ac:dyDescent="0.2">
      <c r="A38" s="33">
        <v>26</v>
      </c>
      <c r="B38" s="31" t="s">
        <v>73</v>
      </c>
      <c r="C38" s="34" t="s">
        <v>47</v>
      </c>
      <c r="D38" s="48">
        <v>2000</v>
      </c>
      <c r="E38" s="50">
        <v>1.29</v>
      </c>
      <c r="F38" s="57"/>
      <c r="G38" s="35" t="str">
        <f t="shared" si="0"/>
        <v/>
      </c>
      <c r="H38" s="40"/>
      <c r="K38" s="7"/>
    </row>
    <row r="39" spans="1:11" s="8" customFormat="1" ht="11.25" x14ac:dyDescent="0.2">
      <c r="A39" s="33">
        <v>27</v>
      </c>
      <c r="B39" s="31" t="s">
        <v>74</v>
      </c>
      <c r="C39" s="34" t="s">
        <v>148</v>
      </c>
      <c r="D39" s="48">
        <v>10</v>
      </c>
      <c r="E39" s="50">
        <v>13.8</v>
      </c>
      <c r="F39" s="57"/>
      <c r="G39" s="35" t="str">
        <f t="shared" si="0"/>
        <v/>
      </c>
      <c r="H39" s="40"/>
      <c r="K39" s="7"/>
    </row>
    <row r="40" spans="1:11" s="8" customFormat="1" ht="11.25" x14ac:dyDescent="0.2">
      <c r="A40" s="33">
        <v>28</v>
      </c>
      <c r="B40" s="31" t="s">
        <v>75</v>
      </c>
      <c r="C40" s="34" t="s">
        <v>148</v>
      </c>
      <c r="D40" s="48">
        <v>10</v>
      </c>
      <c r="E40" s="50">
        <v>14.8</v>
      </c>
      <c r="F40" s="57"/>
      <c r="G40" s="35" t="str">
        <f t="shared" si="0"/>
        <v/>
      </c>
      <c r="H40" s="40"/>
      <c r="K40" s="7"/>
    </row>
    <row r="41" spans="1:11" s="8" customFormat="1" ht="11.25" x14ac:dyDescent="0.2">
      <c r="A41" s="33">
        <v>29</v>
      </c>
      <c r="B41" s="31" t="s">
        <v>76</v>
      </c>
      <c r="C41" s="34" t="s">
        <v>47</v>
      </c>
      <c r="D41" s="48">
        <v>50</v>
      </c>
      <c r="E41" s="50">
        <v>10.42</v>
      </c>
      <c r="F41" s="57"/>
      <c r="G41" s="35" t="str">
        <f t="shared" si="0"/>
        <v/>
      </c>
      <c r="H41" s="40"/>
      <c r="K41" s="7"/>
    </row>
    <row r="42" spans="1:11" s="8" customFormat="1" ht="22.5" x14ac:dyDescent="0.2">
      <c r="A42" s="33">
        <v>30</v>
      </c>
      <c r="B42" s="31" t="s">
        <v>77</v>
      </c>
      <c r="C42" s="34" t="s">
        <v>148</v>
      </c>
      <c r="D42" s="48">
        <v>300</v>
      </c>
      <c r="E42" s="50">
        <v>130.75</v>
      </c>
      <c r="F42" s="57"/>
      <c r="G42" s="35" t="str">
        <f t="shared" si="0"/>
        <v/>
      </c>
      <c r="H42" s="40"/>
      <c r="K42" s="7"/>
    </row>
    <row r="43" spans="1:11" s="8" customFormat="1" ht="22.5" x14ac:dyDescent="0.2">
      <c r="A43" s="33">
        <v>31</v>
      </c>
      <c r="B43" s="31" t="s">
        <v>78</v>
      </c>
      <c r="C43" s="34" t="s">
        <v>148</v>
      </c>
      <c r="D43" s="48">
        <v>1000</v>
      </c>
      <c r="E43" s="50">
        <v>55.86</v>
      </c>
      <c r="F43" s="57"/>
      <c r="G43" s="35" t="str">
        <f t="shared" si="0"/>
        <v/>
      </c>
      <c r="H43" s="40"/>
      <c r="K43" s="7"/>
    </row>
    <row r="44" spans="1:11" s="8" customFormat="1" ht="101.25" x14ac:dyDescent="0.2">
      <c r="A44" s="33">
        <v>32</v>
      </c>
      <c r="B44" s="31" t="s">
        <v>79</v>
      </c>
      <c r="C44" s="34" t="s">
        <v>47</v>
      </c>
      <c r="D44" s="48">
        <v>40000</v>
      </c>
      <c r="E44" s="50">
        <v>2.09</v>
      </c>
      <c r="F44" s="57"/>
      <c r="G44" s="35" t="str">
        <f t="shared" si="0"/>
        <v/>
      </c>
      <c r="H44" s="40"/>
      <c r="K44" s="7"/>
    </row>
    <row r="45" spans="1:11" s="8" customFormat="1" ht="22.5" x14ac:dyDescent="0.2">
      <c r="A45" s="33">
        <v>33</v>
      </c>
      <c r="B45" s="31" t="s">
        <v>80</v>
      </c>
      <c r="C45" s="34" t="s">
        <v>47</v>
      </c>
      <c r="D45" s="48">
        <v>300</v>
      </c>
      <c r="E45" s="50">
        <v>5.26</v>
      </c>
      <c r="F45" s="57"/>
      <c r="G45" s="35" t="str">
        <f t="shared" si="0"/>
        <v/>
      </c>
      <c r="H45" s="40"/>
      <c r="K45" s="7"/>
    </row>
    <row r="46" spans="1:11" s="8" customFormat="1" ht="22.5" x14ac:dyDescent="0.2">
      <c r="A46" s="33">
        <v>34</v>
      </c>
      <c r="B46" s="31" t="s">
        <v>81</v>
      </c>
      <c r="C46" s="34" t="s">
        <v>47</v>
      </c>
      <c r="D46" s="48">
        <v>300</v>
      </c>
      <c r="E46" s="50">
        <v>7</v>
      </c>
      <c r="F46" s="57"/>
      <c r="G46" s="35" t="str">
        <f t="shared" si="0"/>
        <v/>
      </c>
      <c r="H46" s="40"/>
      <c r="K46" s="7"/>
    </row>
    <row r="47" spans="1:11" s="8" customFormat="1" ht="67.5" x14ac:dyDescent="0.2">
      <c r="A47" s="33">
        <v>35</v>
      </c>
      <c r="B47" s="31" t="s">
        <v>82</v>
      </c>
      <c r="C47" s="34" t="s">
        <v>47</v>
      </c>
      <c r="D47" s="48">
        <v>1000</v>
      </c>
      <c r="E47" s="50">
        <v>6.98</v>
      </c>
      <c r="F47" s="57"/>
      <c r="G47" s="35" t="str">
        <f t="shared" si="0"/>
        <v/>
      </c>
      <c r="H47" s="40"/>
      <c r="K47" s="7"/>
    </row>
    <row r="48" spans="1:11" s="8" customFormat="1" ht="11.25" x14ac:dyDescent="0.2">
      <c r="A48" s="33">
        <v>36</v>
      </c>
      <c r="B48" s="31" t="s">
        <v>83</v>
      </c>
      <c r="C48" s="34" t="s">
        <v>47</v>
      </c>
      <c r="D48" s="48">
        <v>100</v>
      </c>
      <c r="E48" s="50">
        <v>60.55</v>
      </c>
      <c r="F48" s="57"/>
      <c r="G48" s="35" t="str">
        <f t="shared" si="0"/>
        <v/>
      </c>
      <c r="H48" s="40"/>
      <c r="K48" s="7"/>
    </row>
    <row r="49" spans="1:11" s="8" customFormat="1" ht="11.25" x14ac:dyDescent="0.2">
      <c r="A49" s="33">
        <v>37</v>
      </c>
      <c r="B49" s="31" t="s">
        <v>84</v>
      </c>
      <c r="C49" s="34" t="s">
        <v>149</v>
      </c>
      <c r="D49" s="48">
        <v>100</v>
      </c>
      <c r="E49" s="50">
        <v>93.94</v>
      </c>
      <c r="F49" s="57"/>
      <c r="G49" s="35" t="str">
        <f t="shared" si="0"/>
        <v/>
      </c>
      <c r="H49" s="40"/>
      <c r="K49" s="7"/>
    </row>
    <row r="50" spans="1:11" s="8" customFormat="1" ht="11.25" x14ac:dyDescent="0.2">
      <c r="A50" s="33">
        <v>38</v>
      </c>
      <c r="B50" s="31" t="s">
        <v>85</v>
      </c>
      <c r="C50" s="34" t="s">
        <v>149</v>
      </c>
      <c r="D50" s="48">
        <v>50</v>
      </c>
      <c r="E50" s="50">
        <v>196.75</v>
      </c>
      <c r="F50" s="57"/>
      <c r="G50" s="35" t="str">
        <f t="shared" si="0"/>
        <v/>
      </c>
      <c r="H50" s="40"/>
      <c r="K50" s="7"/>
    </row>
    <row r="51" spans="1:11" s="8" customFormat="1" ht="11.25" x14ac:dyDescent="0.2">
      <c r="A51" s="33">
        <v>39</v>
      </c>
      <c r="B51" s="31" t="s">
        <v>86</v>
      </c>
      <c r="C51" s="34" t="s">
        <v>148</v>
      </c>
      <c r="D51" s="48">
        <v>10</v>
      </c>
      <c r="E51" s="50">
        <v>35.93</v>
      </c>
      <c r="F51" s="57"/>
      <c r="G51" s="35" t="str">
        <f t="shared" si="0"/>
        <v/>
      </c>
      <c r="H51" s="40"/>
      <c r="K51" s="7"/>
    </row>
    <row r="52" spans="1:11" s="8" customFormat="1" ht="11.25" x14ac:dyDescent="0.2">
      <c r="A52" s="33">
        <v>40</v>
      </c>
      <c r="B52" s="31" t="s">
        <v>87</v>
      </c>
      <c r="C52" s="34" t="s">
        <v>47</v>
      </c>
      <c r="D52" s="48">
        <v>500</v>
      </c>
      <c r="E52" s="50">
        <v>14.87</v>
      </c>
      <c r="F52" s="57"/>
      <c r="G52" s="35" t="str">
        <f t="shared" si="0"/>
        <v/>
      </c>
      <c r="H52" s="40"/>
      <c r="K52" s="7"/>
    </row>
    <row r="53" spans="1:11" s="8" customFormat="1" ht="11.25" x14ac:dyDescent="0.2">
      <c r="A53" s="33">
        <v>41</v>
      </c>
      <c r="B53" s="31" t="s">
        <v>88</v>
      </c>
      <c r="C53" s="34" t="s">
        <v>148</v>
      </c>
      <c r="D53" s="48">
        <v>3</v>
      </c>
      <c r="E53" s="50">
        <v>19.13</v>
      </c>
      <c r="F53" s="57"/>
      <c r="G53" s="35" t="str">
        <f t="shared" si="0"/>
        <v/>
      </c>
      <c r="H53" s="40"/>
      <c r="K53" s="7"/>
    </row>
    <row r="54" spans="1:11" s="8" customFormat="1" ht="11.25" x14ac:dyDescent="0.2">
      <c r="A54" s="33">
        <v>42</v>
      </c>
      <c r="B54" s="31" t="s">
        <v>89</v>
      </c>
      <c r="C54" s="34" t="s">
        <v>47</v>
      </c>
      <c r="D54" s="48">
        <v>50</v>
      </c>
      <c r="E54" s="50">
        <v>78</v>
      </c>
      <c r="F54" s="57"/>
      <c r="G54" s="35" t="str">
        <f t="shared" si="0"/>
        <v/>
      </c>
      <c r="H54" s="40"/>
      <c r="K54" s="7"/>
    </row>
    <row r="55" spans="1:11" s="8" customFormat="1" ht="11.25" x14ac:dyDescent="0.2">
      <c r="A55" s="33">
        <v>43</v>
      </c>
      <c r="B55" s="31" t="s">
        <v>90</v>
      </c>
      <c r="C55" s="34" t="s">
        <v>47</v>
      </c>
      <c r="D55" s="48">
        <v>30</v>
      </c>
      <c r="E55" s="50">
        <v>71.31</v>
      </c>
      <c r="F55" s="57"/>
      <c r="G55" s="35" t="str">
        <f t="shared" si="0"/>
        <v/>
      </c>
      <c r="H55" s="40"/>
      <c r="K55" s="7"/>
    </row>
    <row r="56" spans="1:11" s="8" customFormat="1" ht="11.25" x14ac:dyDescent="0.2">
      <c r="A56" s="33">
        <v>44</v>
      </c>
      <c r="B56" s="31" t="s">
        <v>91</v>
      </c>
      <c r="C56" s="34" t="s">
        <v>146</v>
      </c>
      <c r="D56" s="48">
        <v>6</v>
      </c>
      <c r="E56" s="50">
        <v>71.209999999999994</v>
      </c>
      <c r="F56" s="57"/>
      <c r="G56" s="35" t="str">
        <f t="shared" si="0"/>
        <v/>
      </c>
      <c r="H56" s="40"/>
      <c r="K56" s="7"/>
    </row>
    <row r="57" spans="1:11" s="8" customFormat="1" ht="11.25" x14ac:dyDescent="0.2">
      <c r="A57" s="33">
        <v>45</v>
      </c>
      <c r="B57" s="31" t="s">
        <v>92</v>
      </c>
      <c r="C57" s="34" t="s">
        <v>146</v>
      </c>
      <c r="D57" s="48">
        <v>6</v>
      </c>
      <c r="E57" s="50">
        <v>70.540000000000006</v>
      </c>
      <c r="F57" s="57"/>
      <c r="G57" s="35" t="str">
        <f t="shared" si="0"/>
        <v/>
      </c>
      <c r="H57" s="40"/>
      <c r="K57" s="7"/>
    </row>
    <row r="58" spans="1:11" s="8" customFormat="1" ht="11.25" x14ac:dyDescent="0.2">
      <c r="A58" s="33">
        <v>46</v>
      </c>
      <c r="B58" s="31" t="s">
        <v>93</v>
      </c>
      <c r="C58" s="34" t="s">
        <v>149</v>
      </c>
      <c r="D58" s="48">
        <v>1500</v>
      </c>
      <c r="E58" s="50">
        <v>3.9</v>
      </c>
      <c r="F58" s="57"/>
      <c r="G58" s="35" t="str">
        <f t="shared" si="0"/>
        <v/>
      </c>
      <c r="H58" s="40"/>
      <c r="K58" s="7"/>
    </row>
    <row r="59" spans="1:11" s="8" customFormat="1" ht="11.25" x14ac:dyDescent="0.2">
      <c r="A59" s="33">
        <v>47</v>
      </c>
      <c r="B59" s="31" t="s">
        <v>94</v>
      </c>
      <c r="C59" s="34" t="s">
        <v>149</v>
      </c>
      <c r="D59" s="48">
        <v>500</v>
      </c>
      <c r="E59" s="50">
        <v>20.309999999999999</v>
      </c>
      <c r="F59" s="57"/>
      <c r="G59" s="35" t="str">
        <f t="shared" si="0"/>
        <v/>
      </c>
      <c r="H59" s="40"/>
      <c r="K59" s="7"/>
    </row>
    <row r="60" spans="1:11" s="8" customFormat="1" ht="11.25" x14ac:dyDescent="0.2">
      <c r="A60" s="33">
        <v>48</v>
      </c>
      <c r="B60" s="31" t="s">
        <v>95</v>
      </c>
      <c r="C60" s="34" t="s">
        <v>149</v>
      </c>
      <c r="D60" s="48">
        <v>500</v>
      </c>
      <c r="E60" s="50">
        <v>14.52</v>
      </c>
      <c r="F60" s="57"/>
      <c r="G60" s="35" t="str">
        <f t="shared" si="0"/>
        <v/>
      </c>
      <c r="H60" s="40"/>
      <c r="K60" s="7"/>
    </row>
    <row r="61" spans="1:11" s="8" customFormat="1" ht="11.25" x14ac:dyDescent="0.2">
      <c r="A61" s="33">
        <v>49</v>
      </c>
      <c r="B61" s="31" t="s">
        <v>96</v>
      </c>
      <c r="C61" s="34" t="s">
        <v>149</v>
      </c>
      <c r="D61" s="48">
        <v>150</v>
      </c>
      <c r="E61" s="50">
        <v>93.99</v>
      </c>
      <c r="F61" s="57"/>
      <c r="G61" s="35" t="str">
        <f t="shared" si="0"/>
        <v/>
      </c>
      <c r="H61" s="40"/>
      <c r="K61" s="7"/>
    </row>
    <row r="62" spans="1:11" s="8" customFormat="1" ht="11.25" x14ac:dyDescent="0.2">
      <c r="A62" s="33">
        <v>50</v>
      </c>
      <c r="B62" s="31" t="s">
        <v>97</v>
      </c>
      <c r="C62" s="34" t="s">
        <v>47</v>
      </c>
      <c r="D62" s="48">
        <v>500</v>
      </c>
      <c r="E62" s="50">
        <v>7.58</v>
      </c>
      <c r="F62" s="57"/>
      <c r="G62" s="35" t="str">
        <f t="shared" si="0"/>
        <v/>
      </c>
      <c r="H62" s="40"/>
      <c r="K62" s="7"/>
    </row>
    <row r="63" spans="1:11" s="8" customFormat="1" ht="45" x14ac:dyDescent="0.2">
      <c r="A63" s="33">
        <v>51</v>
      </c>
      <c r="B63" s="31" t="s">
        <v>98</v>
      </c>
      <c r="C63" s="34" t="s">
        <v>47</v>
      </c>
      <c r="D63" s="48">
        <v>500</v>
      </c>
      <c r="E63" s="50">
        <v>6.68</v>
      </c>
      <c r="F63" s="57"/>
      <c r="G63" s="35" t="str">
        <f t="shared" si="0"/>
        <v/>
      </c>
      <c r="H63" s="40"/>
      <c r="K63" s="7"/>
    </row>
    <row r="64" spans="1:11" s="8" customFormat="1" ht="33.75" x14ac:dyDescent="0.2">
      <c r="A64" s="33">
        <v>52</v>
      </c>
      <c r="B64" s="31" t="s">
        <v>99</v>
      </c>
      <c r="C64" s="34" t="s">
        <v>47</v>
      </c>
      <c r="D64" s="48">
        <v>2000</v>
      </c>
      <c r="E64" s="50">
        <v>6.68</v>
      </c>
      <c r="F64" s="57"/>
      <c r="G64" s="35" t="str">
        <f t="shared" si="0"/>
        <v/>
      </c>
      <c r="H64" s="40"/>
      <c r="K64" s="7"/>
    </row>
    <row r="65" spans="1:11" s="8" customFormat="1" ht="45" x14ac:dyDescent="0.2">
      <c r="A65" s="33">
        <v>53</v>
      </c>
      <c r="B65" s="31" t="s">
        <v>100</v>
      </c>
      <c r="C65" s="34" t="s">
        <v>47</v>
      </c>
      <c r="D65" s="48">
        <v>3000</v>
      </c>
      <c r="E65" s="50">
        <v>6.68</v>
      </c>
      <c r="F65" s="57"/>
      <c r="G65" s="35" t="str">
        <f t="shared" si="0"/>
        <v/>
      </c>
      <c r="H65" s="40"/>
      <c r="K65" s="7"/>
    </row>
    <row r="66" spans="1:11" s="8" customFormat="1" ht="11.25" x14ac:dyDescent="0.2">
      <c r="A66" s="33">
        <v>54</v>
      </c>
      <c r="B66" s="31" t="s">
        <v>101</v>
      </c>
      <c r="C66" s="34" t="s">
        <v>146</v>
      </c>
      <c r="D66" s="48">
        <v>20</v>
      </c>
      <c r="E66" s="50">
        <v>72.150000000000006</v>
      </c>
      <c r="F66" s="57"/>
      <c r="G66" s="35" t="str">
        <f t="shared" si="0"/>
        <v/>
      </c>
      <c r="H66" s="40"/>
      <c r="K66" s="7"/>
    </row>
    <row r="67" spans="1:11" s="8" customFormat="1" ht="11.25" x14ac:dyDescent="0.2">
      <c r="A67" s="33">
        <v>55</v>
      </c>
      <c r="B67" s="31" t="s">
        <v>102</v>
      </c>
      <c r="C67" s="34" t="s">
        <v>146</v>
      </c>
      <c r="D67" s="48">
        <v>20</v>
      </c>
      <c r="E67" s="50">
        <v>39.61</v>
      </c>
      <c r="F67" s="57"/>
      <c r="G67" s="35" t="str">
        <f t="shared" si="0"/>
        <v/>
      </c>
      <c r="H67" s="40"/>
      <c r="K67" s="7"/>
    </row>
    <row r="68" spans="1:11" s="8" customFormat="1" ht="11.25" x14ac:dyDescent="0.2">
      <c r="A68" s="33">
        <v>56</v>
      </c>
      <c r="B68" s="31" t="s">
        <v>103</v>
      </c>
      <c r="C68" s="34" t="s">
        <v>146</v>
      </c>
      <c r="D68" s="48">
        <v>15</v>
      </c>
      <c r="E68" s="50">
        <v>13.54</v>
      </c>
      <c r="F68" s="57"/>
      <c r="G68" s="35" t="str">
        <f t="shared" si="0"/>
        <v/>
      </c>
      <c r="H68" s="40"/>
      <c r="K68" s="7"/>
    </row>
    <row r="69" spans="1:11" s="8" customFormat="1" ht="11.25" x14ac:dyDescent="0.2">
      <c r="A69" s="33">
        <v>57</v>
      </c>
      <c r="B69" s="31" t="s">
        <v>104</v>
      </c>
      <c r="C69" s="34" t="s">
        <v>47</v>
      </c>
      <c r="D69" s="48">
        <v>2000</v>
      </c>
      <c r="E69" s="50">
        <v>0.18</v>
      </c>
      <c r="F69" s="57"/>
      <c r="G69" s="35" t="str">
        <f t="shared" si="0"/>
        <v/>
      </c>
      <c r="H69" s="40"/>
      <c r="K69" s="7"/>
    </row>
    <row r="70" spans="1:11" s="8" customFormat="1" ht="22.5" x14ac:dyDescent="0.2">
      <c r="A70" s="33">
        <v>58</v>
      </c>
      <c r="B70" s="31" t="s">
        <v>105</v>
      </c>
      <c r="C70" s="34" t="s">
        <v>148</v>
      </c>
      <c r="D70" s="48">
        <v>800</v>
      </c>
      <c r="E70" s="50">
        <v>39.1</v>
      </c>
      <c r="F70" s="57"/>
      <c r="G70" s="35" t="str">
        <f t="shared" si="0"/>
        <v/>
      </c>
      <c r="H70" s="40"/>
      <c r="K70" s="7"/>
    </row>
    <row r="71" spans="1:11" s="8" customFormat="1" ht="11.25" x14ac:dyDescent="0.2">
      <c r="A71" s="33">
        <v>59</v>
      </c>
      <c r="B71" s="31" t="s">
        <v>106</v>
      </c>
      <c r="C71" s="34" t="s">
        <v>146</v>
      </c>
      <c r="D71" s="48">
        <v>200</v>
      </c>
      <c r="E71" s="50">
        <v>24.74</v>
      </c>
      <c r="F71" s="57"/>
      <c r="G71" s="35" t="str">
        <f t="shared" si="0"/>
        <v/>
      </c>
      <c r="H71" s="40"/>
      <c r="K71" s="7"/>
    </row>
    <row r="72" spans="1:11" s="8" customFormat="1" ht="11.25" x14ac:dyDescent="0.2">
      <c r="A72" s="33">
        <v>60</v>
      </c>
      <c r="B72" s="31" t="s">
        <v>107</v>
      </c>
      <c r="C72" s="34" t="s">
        <v>146</v>
      </c>
      <c r="D72" s="48">
        <v>400</v>
      </c>
      <c r="E72" s="50">
        <v>23.45</v>
      </c>
      <c r="F72" s="57"/>
      <c r="G72" s="35" t="str">
        <f t="shared" si="0"/>
        <v/>
      </c>
      <c r="H72" s="40"/>
      <c r="K72" s="7"/>
    </row>
    <row r="73" spans="1:11" s="8" customFormat="1" ht="11.25" x14ac:dyDescent="0.2">
      <c r="A73" s="33">
        <v>61</v>
      </c>
      <c r="B73" s="31" t="s">
        <v>108</v>
      </c>
      <c r="C73" s="34" t="s">
        <v>146</v>
      </c>
      <c r="D73" s="48">
        <v>400</v>
      </c>
      <c r="E73" s="50">
        <v>23.45</v>
      </c>
      <c r="F73" s="57"/>
      <c r="G73" s="35" t="str">
        <f t="shared" si="0"/>
        <v/>
      </c>
      <c r="H73" s="40"/>
      <c r="K73" s="7"/>
    </row>
    <row r="74" spans="1:11" s="8" customFormat="1" ht="11.25" x14ac:dyDescent="0.2">
      <c r="A74" s="33">
        <v>62</v>
      </c>
      <c r="B74" s="31" t="s">
        <v>109</v>
      </c>
      <c r="C74" s="34" t="s">
        <v>146</v>
      </c>
      <c r="D74" s="48">
        <v>200</v>
      </c>
      <c r="E74" s="50">
        <v>25.13</v>
      </c>
      <c r="F74" s="57"/>
      <c r="G74" s="35" t="str">
        <f t="shared" si="0"/>
        <v/>
      </c>
      <c r="H74" s="40"/>
      <c r="K74" s="7"/>
    </row>
    <row r="75" spans="1:11" s="8" customFormat="1" ht="11.25" x14ac:dyDescent="0.2">
      <c r="A75" s="33">
        <v>63</v>
      </c>
      <c r="B75" s="31" t="s">
        <v>110</v>
      </c>
      <c r="C75" s="34" t="s">
        <v>111</v>
      </c>
      <c r="D75" s="48">
        <v>200</v>
      </c>
      <c r="E75" s="50">
        <v>2.5</v>
      </c>
      <c r="F75" s="57"/>
      <c r="G75" s="35" t="str">
        <f t="shared" si="0"/>
        <v/>
      </c>
      <c r="H75" s="40"/>
      <c r="K75" s="7"/>
    </row>
    <row r="76" spans="1:11" s="8" customFormat="1" ht="11.25" x14ac:dyDescent="0.2">
      <c r="A76" s="33">
        <v>64</v>
      </c>
      <c r="B76" s="31" t="s">
        <v>112</v>
      </c>
      <c r="C76" s="34" t="s">
        <v>111</v>
      </c>
      <c r="D76" s="48">
        <v>200</v>
      </c>
      <c r="E76" s="50">
        <v>2.5299999999999998</v>
      </c>
      <c r="F76" s="57"/>
      <c r="G76" s="35" t="str">
        <f t="shared" si="0"/>
        <v/>
      </c>
      <c r="H76" s="40"/>
      <c r="K76" s="7"/>
    </row>
    <row r="77" spans="1:11" s="8" customFormat="1" ht="11.25" x14ac:dyDescent="0.2">
      <c r="A77" s="33">
        <v>65</v>
      </c>
      <c r="B77" s="31" t="s">
        <v>113</v>
      </c>
      <c r="C77" s="34" t="s">
        <v>111</v>
      </c>
      <c r="D77" s="48">
        <v>200</v>
      </c>
      <c r="E77" s="50">
        <v>2.95</v>
      </c>
      <c r="F77" s="57"/>
      <c r="G77" s="35" t="str">
        <f t="shared" si="0"/>
        <v/>
      </c>
      <c r="H77" s="40"/>
      <c r="K77" s="7"/>
    </row>
    <row r="78" spans="1:11" s="8" customFormat="1" ht="11.25" x14ac:dyDescent="0.2">
      <c r="A78" s="33">
        <v>66</v>
      </c>
      <c r="B78" s="31" t="s">
        <v>114</v>
      </c>
      <c r="C78" s="34" t="s">
        <v>47</v>
      </c>
      <c r="D78" s="48">
        <v>50</v>
      </c>
      <c r="E78" s="50">
        <v>23.62</v>
      </c>
      <c r="F78" s="57"/>
      <c r="G78" s="35" t="str">
        <f t="shared" ref="G78:G102" si="1">IF(F78="","",IF(ISTEXT(F78),"NC",F78*D78))</f>
        <v/>
      </c>
      <c r="H78" s="40"/>
      <c r="K78" s="7"/>
    </row>
    <row r="79" spans="1:11" s="8" customFormat="1" ht="45" x14ac:dyDescent="0.2">
      <c r="A79" s="33">
        <v>67</v>
      </c>
      <c r="B79" s="31" t="s">
        <v>115</v>
      </c>
      <c r="C79" s="34" t="s">
        <v>146</v>
      </c>
      <c r="D79" s="48">
        <v>200</v>
      </c>
      <c r="E79" s="50">
        <v>15.72</v>
      </c>
      <c r="F79" s="57"/>
      <c r="G79" s="35" t="str">
        <f t="shared" si="1"/>
        <v/>
      </c>
      <c r="H79" s="40"/>
      <c r="K79" s="7"/>
    </row>
    <row r="80" spans="1:11" s="8" customFormat="1" ht="11.25" x14ac:dyDescent="0.2">
      <c r="A80" s="33">
        <v>68</v>
      </c>
      <c r="B80" s="31" t="s">
        <v>116</v>
      </c>
      <c r="C80" s="34" t="s">
        <v>47</v>
      </c>
      <c r="D80" s="48">
        <v>700</v>
      </c>
      <c r="E80" s="50">
        <v>3.75</v>
      </c>
      <c r="F80" s="57"/>
      <c r="G80" s="35" t="str">
        <f t="shared" si="1"/>
        <v/>
      </c>
      <c r="H80" s="40"/>
      <c r="K80" s="7"/>
    </row>
    <row r="81" spans="1:11" s="8" customFormat="1" ht="45" x14ac:dyDescent="0.2">
      <c r="A81" s="33">
        <v>69</v>
      </c>
      <c r="B81" s="31" t="s">
        <v>117</v>
      </c>
      <c r="C81" s="34" t="s">
        <v>47</v>
      </c>
      <c r="D81" s="48">
        <v>100</v>
      </c>
      <c r="E81" s="50">
        <v>7.75</v>
      </c>
      <c r="F81" s="57"/>
      <c r="G81" s="35" t="str">
        <f t="shared" si="1"/>
        <v/>
      </c>
      <c r="H81" s="40"/>
      <c r="K81" s="7"/>
    </row>
    <row r="82" spans="1:11" s="8" customFormat="1" ht="22.5" x14ac:dyDescent="0.2">
      <c r="A82" s="33">
        <v>70</v>
      </c>
      <c r="B82" s="31" t="s">
        <v>118</v>
      </c>
      <c r="C82" s="34" t="s">
        <v>47</v>
      </c>
      <c r="D82" s="48">
        <v>1000</v>
      </c>
      <c r="E82" s="50">
        <v>11.25</v>
      </c>
      <c r="F82" s="57"/>
      <c r="G82" s="35" t="str">
        <f t="shared" si="1"/>
        <v/>
      </c>
      <c r="H82" s="40"/>
      <c r="K82" s="7"/>
    </row>
    <row r="83" spans="1:11" s="8" customFormat="1" ht="22.5" x14ac:dyDescent="0.2">
      <c r="A83" s="33">
        <v>71</v>
      </c>
      <c r="B83" s="31" t="s">
        <v>119</v>
      </c>
      <c r="C83" s="34" t="s">
        <v>47</v>
      </c>
      <c r="D83" s="48">
        <v>500</v>
      </c>
      <c r="E83" s="50">
        <v>6.36</v>
      </c>
      <c r="F83" s="57"/>
      <c r="G83" s="35" t="str">
        <f t="shared" si="1"/>
        <v/>
      </c>
      <c r="H83" s="40"/>
      <c r="K83" s="7"/>
    </row>
    <row r="84" spans="1:11" s="8" customFormat="1" ht="22.5" x14ac:dyDescent="0.2">
      <c r="A84" s="33">
        <v>72</v>
      </c>
      <c r="B84" s="31" t="s">
        <v>120</v>
      </c>
      <c r="C84" s="34" t="s">
        <v>47</v>
      </c>
      <c r="D84" s="48">
        <v>1000</v>
      </c>
      <c r="E84" s="50">
        <v>0.61</v>
      </c>
      <c r="F84" s="57"/>
      <c r="G84" s="35" t="str">
        <f t="shared" si="1"/>
        <v/>
      </c>
      <c r="H84" s="40"/>
      <c r="K84" s="7"/>
    </row>
    <row r="85" spans="1:11" s="8" customFormat="1" ht="11.25" x14ac:dyDescent="0.2">
      <c r="A85" s="33">
        <v>73</v>
      </c>
      <c r="B85" s="31" t="s">
        <v>121</v>
      </c>
      <c r="C85" s="34" t="s">
        <v>47</v>
      </c>
      <c r="D85" s="48">
        <v>100</v>
      </c>
      <c r="E85" s="50">
        <v>2.6</v>
      </c>
      <c r="F85" s="57"/>
      <c r="G85" s="35" t="str">
        <f t="shared" si="1"/>
        <v/>
      </c>
      <c r="H85" s="40"/>
      <c r="K85" s="7"/>
    </row>
    <row r="86" spans="1:11" s="8" customFormat="1" ht="11.25" x14ac:dyDescent="0.2">
      <c r="A86" s="33">
        <v>74</v>
      </c>
      <c r="B86" s="31" t="s">
        <v>122</v>
      </c>
      <c r="C86" s="34" t="s">
        <v>47</v>
      </c>
      <c r="D86" s="48">
        <v>1000</v>
      </c>
      <c r="E86" s="50">
        <v>0.69</v>
      </c>
      <c r="F86" s="57"/>
      <c r="G86" s="35" t="str">
        <f t="shared" si="1"/>
        <v/>
      </c>
      <c r="H86" s="40"/>
      <c r="K86" s="7"/>
    </row>
    <row r="87" spans="1:11" s="8" customFormat="1" ht="11.25" x14ac:dyDescent="0.2">
      <c r="A87" s="33">
        <v>75</v>
      </c>
      <c r="B87" s="31" t="s">
        <v>123</v>
      </c>
      <c r="C87" s="34" t="s">
        <v>47</v>
      </c>
      <c r="D87" s="48">
        <v>500</v>
      </c>
      <c r="E87" s="50">
        <v>1.1100000000000001</v>
      </c>
      <c r="F87" s="57"/>
      <c r="G87" s="35" t="str">
        <f t="shared" si="1"/>
        <v/>
      </c>
      <c r="H87" s="40"/>
      <c r="K87" s="7"/>
    </row>
    <row r="88" spans="1:11" s="8" customFormat="1" ht="11.25" x14ac:dyDescent="0.2">
      <c r="A88" s="33">
        <v>76</v>
      </c>
      <c r="B88" s="31" t="s">
        <v>124</v>
      </c>
      <c r="C88" s="34" t="s">
        <v>47</v>
      </c>
      <c r="D88" s="48">
        <v>2500</v>
      </c>
      <c r="E88" s="50">
        <v>0.55000000000000004</v>
      </c>
      <c r="F88" s="57"/>
      <c r="G88" s="35" t="str">
        <f t="shared" si="1"/>
        <v/>
      </c>
      <c r="H88" s="40"/>
      <c r="K88" s="7"/>
    </row>
    <row r="89" spans="1:11" s="8" customFormat="1" ht="11.25" x14ac:dyDescent="0.2">
      <c r="A89" s="33">
        <v>77</v>
      </c>
      <c r="B89" s="31" t="s">
        <v>125</v>
      </c>
      <c r="C89" s="34" t="s">
        <v>47</v>
      </c>
      <c r="D89" s="48">
        <v>5000</v>
      </c>
      <c r="E89" s="50">
        <v>0.34</v>
      </c>
      <c r="F89" s="57"/>
      <c r="G89" s="35" t="str">
        <f t="shared" si="1"/>
        <v/>
      </c>
      <c r="H89" s="40"/>
      <c r="K89" s="7"/>
    </row>
    <row r="90" spans="1:11" s="8" customFormat="1" ht="11.25" x14ac:dyDescent="0.2">
      <c r="A90" s="33">
        <v>78</v>
      </c>
      <c r="B90" s="31" t="s">
        <v>126</v>
      </c>
      <c r="C90" s="34" t="s">
        <v>147</v>
      </c>
      <c r="D90" s="48">
        <v>50</v>
      </c>
      <c r="E90" s="50">
        <v>14.04</v>
      </c>
      <c r="F90" s="57"/>
      <c r="G90" s="35" t="str">
        <f t="shared" si="1"/>
        <v/>
      </c>
      <c r="H90" s="40"/>
      <c r="K90" s="7"/>
    </row>
    <row r="91" spans="1:11" s="8" customFormat="1" ht="11.25" x14ac:dyDescent="0.2">
      <c r="A91" s="33">
        <v>79</v>
      </c>
      <c r="B91" s="31" t="s">
        <v>127</v>
      </c>
      <c r="C91" s="34" t="s">
        <v>47</v>
      </c>
      <c r="D91" s="48">
        <v>200</v>
      </c>
      <c r="E91" s="50">
        <v>7.13</v>
      </c>
      <c r="F91" s="57"/>
      <c r="G91" s="35" t="str">
        <f t="shared" si="1"/>
        <v/>
      </c>
      <c r="H91" s="40"/>
      <c r="K91" s="7"/>
    </row>
    <row r="92" spans="1:11" s="8" customFormat="1" ht="11.25" x14ac:dyDescent="0.2">
      <c r="A92" s="33">
        <v>80</v>
      </c>
      <c r="B92" s="31" t="s">
        <v>128</v>
      </c>
      <c r="C92" s="34" t="s">
        <v>47</v>
      </c>
      <c r="D92" s="48">
        <v>200</v>
      </c>
      <c r="E92" s="50">
        <v>7.72</v>
      </c>
      <c r="F92" s="57"/>
      <c r="G92" s="35" t="str">
        <f t="shared" si="1"/>
        <v/>
      </c>
      <c r="H92" s="40"/>
      <c r="K92" s="7"/>
    </row>
    <row r="93" spans="1:11" s="8" customFormat="1" ht="11.25" x14ac:dyDescent="0.2">
      <c r="A93" s="33">
        <v>81</v>
      </c>
      <c r="B93" s="31" t="s">
        <v>129</v>
      </c>
      <c r="C93" s="34" t="s">
        <v>47</v>
      </c>
      <c r="D93" s="48">
        <v>200</v>
      </c>
      <c r="E93" s="50">
        <v>7.76</v>
      </c>
      <c r="F93" s="57"/>
      <c r="G93" s="35" t="str">
        <f t="shared" si="1"/>
        <v/>
      </c>
      <c r="H93" s="40"/>
      <c r="K93" s="7"/>
    </row>
    <row r="94" spans="1:11" s="8" customFormat="1" ht="11.25" x14ac:dyDescent="0.2">
      <c r="A94" s="33">
        <v>82</v>
      </c>
      <c r="B94" s="31" t="s">
        <v>130</v>
      </c>
      <c r="C94" s="34" t="s">
        <v>47</v>
      </c>
      <c r="D94" s="48">
        <v>200</v>
      </c>
      <c r="E94" s="50">
        <v>7.75</v>
      </c>
      <c r="F94" s="57"/>
      <c r="G94" s="35" t="str">
        <f t="shared" si="1"/>
        <v/>
      </c>
      <c r="H94" s="40"/>
      <c r="K94" s="7"/>
    </row>
    <row r="95" spans="1:11" s="8" customFormat="1" ht="11.25" x14ac:dyDescent="0.2">
      <c r="A95" s="33">
        <v>83</v>
      </c>
      <c r="B95" s="31" t="s">
        <v>131</v>
      </c>
      <c r="C95" s="34" t="s">
        <v>47</v>
      </c>
      <c r="D95" s="48">
        <v>2500</v>
      </c>
      <c r="E95" s="50">
        <v>1.51</v>
      </c>
      <c r="F95" s="57"/>
      <c r="G95" s="35" t="str">
        <f t="shared" si="1"/>
        <v/>
      </c>
      <c r="H95" s="40"/>
      <c r="K95" s="7"/>
    </row>
    <row r="96" spans="1:11" s="8" customFormat="1" ht="11.25" x14ac:dyDescent="0.2">
      <c r="A96" s="33">
        <v>84</v>
      </c>
      <c r="B96" s="31" t="s">
        <v>132</v>
      </c>
      <c r="C96" s="34" t="s">
        <v>47</v>
      </c>
      <c r="D96" s="48">
        <v>2500</v>
      </c>
      <c r="E96" s="50">
        <v>1.51</v>
      </c>
      <c r="F96" s="57"/>
      <c r="G96" s="35" t="str">
        <f t="shared" si="1"/>
        <v/>
      </c>
      <c r="H96" s="40"/>
      <c r="K96" s="7"/>
    </row>
    <row r="97" spans="1:11" s="8" customFormat="1" ht="11.25" x14ac:dyDescent="0.2">
      <c r="A97" s="33">
        <v>85</v>
      </c>
      <c r="B97" s="31" t="s">
        <v>133</v>
      </c>
      <c r="C97" s="34" t="s">
        <v>47</v>
      </c>
      <c r="D97" s="48">
        <v>4000</v>
      </c>
      <c r="E97" s="50">
        <v>1.29</v>
      </c>
      <c r="F97" s="57"/>
      <c r="G97" s="35" t="str">
        <f t="shared" si="1"/>
        <v/>
      </c>
      <c r="H97" s="40"/>
      <c r="K97" s="7"/>
    </row>
    <row r="98" spans="1:11" s="8" customFormat="1" ht="11.25" x14ac:dyDescent="0.2">
      <c r="A98" s="33">
        <v>86</v>
      </c>
      <c r="B98" s="31" t="s">
        <v>134</v>
      </c>
      <c r="C98" s="34" t="s">
        <v>47</v>
      </c>
      <c r="D98" s="48">
        <v>2000</v>
      </c>
      <c r="E98" s="50">
        <v>1.3</v>
      </c>
      <c r="F98" s="57"/>
      <c r="G98" s="35" t="str">
        <f t="shared" si="1"/>
        <v/>
      </c>
      <c r="H98" s="40"/>
      <c r="K98" s="7"/>
    </row>
    <row r="99" spans="1:11" s="8" customFormat="1" ht="11.25" x14ac:dyDescent="0.2">
      <c r="A99" s="33">
        <v>87</v>
      </c>
      <c r="B99" s="31" t="s">
        <v>135</v>
      </c>
      <c r="C99" s="34" t="s">
        <v>47</v>
      </c>
      <c r="D99" s="48">
        <v>50</v>
      </c>
      <c r="E99" s="50">
        <v>26.3</v>
      </c>
      <c r="F99" s="57"/>
      <c r="G99" s="35" t="str">
        <f t="shared" si="1"/>
        <v/>
      </c>
      <c r="H99" s="40"/>
      <c r="K99" s="7"/>
    </row>
    <row r="100" spans="1:11" s="8" customFormat="1" ht="90" x14ac:dyDescent="0.2">
      <c r="A100" s="33">
        <v>88</v>
      </c>
      <c r="B100" s="31" t="s">
        <v>136</v>
      </c>
      <c r="C100" s="34" t="s">
        <v>148</v>
      </c>
      <c r="D100" s="48">
        <v>300</v>
      </c>
      <c r="E100" s="50">
        <v>1.88</v>
      </c>
      <c r="F100" s="57"/>
      <c r="G100" s="35" t="str">
        <f t="shared" si="1"/>
        <v/>
      </c>
      <c r="H100" s="40"/>
      <c r="K100" s="7"/>
    </row>
    <row r="101" spans="1:11" s="8" customFormat="1" ht="22.5" x14ac:dyDescent="0.2">
      <c r="A101" s="33">
        <v>89</v>
      </c>
      <c r="B101" s="31" t="s">
        <v>137</v>
      </c>
      <c r="C101" s="34" t="s">
        <v>148</v>
      </c>
      <c r="D101" s="48">
        <v>50</v>
      </c>
      <c r="E101" s="50">
        <v>23.51</v>
      </c>
      <c r="F101" s="57"/>
      <c r="G101" s="35" t="str">
        <f t="shared" si="1"/>
        <v/>
      </c>
      <c r="H101" s="40"/>
      <c r="K101" s="7"/>
    </row>
    <row r="102" spans="1:11" s="8" customFormat="1" ht="67.5" x14ac:dyDescent="0.2">
      <c r="A102" s="33">
        <v>90</v>
      </c>
      <c r="B102" s="31" t="s">
        <v>138</v>
      </c>
      <c r="C102" s="34" t="s">
        <v>146</v>
      </c>
      <c r="D102" s="48">
        <v>70</v>
      </c>
      <c r="E102" s="50">
        <v>88.92</v>
      </c>
      <c r="F102" s="57"/>
      <c r="G102" s="35" t="str">
        <f t="shared" si="1"/>
        <v/>
      </c>
      <c r="H102" s="40"/>
      <c r="K102" s="7"/>
    </row>
    <row r="103" spans="1:11" s="27" customFormat="1" ht="9" x14ac:dyDescent="0.2">
      <c r="A103" s="36"/>
      <c r="E103" s="46"/>
      <c r="F103" s="69" t="s">
        <v>27</v>
      </c>
      <c r="G103" s="70"/>
      <c r="H103" s="41"/>
    </row>
    <row r="104" spans="1:11" ht="14.25" customHeight="1" x14ac:dyDescent="0.2">
      <c r="F104" s="71" t="str">
        <f>IF(SUM(G13:G102)=0,"",SUM(G13:G102))</f>
        <v/>
      </c>
      <c r="G104" s="72"/>
      <c r="H104" s="42"/>
    </row>
    <row r="105" spans="1:11" s="37" customFormat="1" ht="9" x14ac:dyDescent="0.2">
      <c r="A105" s="62" t="str">
        <f>" - "&amp;Dados!B23</f>
        <v xml:space="preserve"> - A execução do objeto da presente licitação será realizada junto a Secretaria obedecendo, na íntegra, ao detalhamento do termo de referência (ANEXO II).</v>
      </c>
      <c r="B105" s="62"/>
      <c r="C105" s="62"/>
      <c r="D105" s="62"/>
      <c r="E105" s="62"/>
      <c r="F105" s="62"/>
      <c r="G105" s="62"/>
      <c r="H105" s="43"/>
    </row>
    <row r="106" spans="1:11" s="37" customFormat="1" ht="9" x14ac:dyDescent="0.2">
      <c r="A106" s="62" t="str">
        <f>" - "&amp;Dados!B24</f>
        <v xml:space="preserve"> - A administração rejeitará, no todo ou em parte, a prestação de serviços executada em desacordo com os termos do Edital e seus anexos.</v>
      </c>
      <c r="B106" s="62"/>
      <c r="C106" s="62"/>
      <c r="D106" s="62"/>
      <c r="E106" s="62"/>
      <c r="F106" s="62"/>
      <c r="G106" s="62"/>
      <c r="H106" s="43"/>
    </row>
    <row r="107" spans="1:11" s="37" customFormat="1" ht="9" x14ac:dyDescent="0.2">
      <c r="A107" s="62" t="str">
        <f>" - "&amp;Dados!B25</f>
        <v xml:space="preserve"> - O pagamento do objeto de que trata o PREGÃO ELETRÔNICO 077/2023, será efetuado pela Tesouraria da Secretaria Municipal de Saúde de Sumidouro.</v>
      </c>
      <c r="B107" s="62"/>
      <c r="C107" s="62"/>
      <c r="D107" s="62"/>
      <c r="E107" s="62"/>
      <c r="F107" s="62"/>
      <c r="G107" s="62"/>
      <c r="H107" s="43"/>
    </row>
    <row r="108" spans="1:11" s="27" customFormat="1" ht="9" x14ac:dyDescent="0.2">
      <c r="A108" s="62" t="str">
        <f>" - "&amp;Dados!B26</f>
        <v xml:space="preserve"> - Proposta válida por 60 (sessenta) dias</v>
      </c>
      <c r="B108" s="62"/>
      <c r="C108" s="62"/>
      <c r="D108" s="62"/>
      <c r="E108" s="62"/>
      <c r="F108" s="62"/>
      <c r="G108" s="62"/>
      <c r="H108" s="41"/>
    </row>
    <row r="109" spans="1:11" ht="21" customHeight="1" x14ac:dyDescent="0.2">
      <c r="A109" s="62" t="str">
        <f>" - "&amp;Dados!B28</f>
        <v xml:space="preserve"> - A Licitante poderá apresentar prospecto, ficha técnica ou outros documentos com informações que permitam a melhor identificação e qualificação do(s) item(ns) licitado(s);</v>
      </c>
      <c r="B109" s="62"/>
      <c r="C109" s="62"/>
      <c r="D109" s="62"/>
      <c r="E109" s="62"/>
      <c r="F109" s="62"/>
      <c r="G109" s="62"/>
      <c r="H109" s="44"/>
    </row>
    <row r="110" spans="1:11" x14ac:dyDescent="0.2">
      <c r="A110" s="62" t="str">
        <f>" - "&amp;Dados!B29</f>
        <v xml:space="preserve"> - A proposta de preços ajustada ao lance final deverá conter o valor numérico dos preços unitários e totais, não podendo exceder o valor do lance final;</v>
      </c>
      <c r="B110" s="62"/>
      <c r="C110" s="62"/>
      <c r="D110" s="62"/>
      <c r="E110" s="62"/>
      <c r="F110" s="62"/>
      <c r="G110" s="62"/>
      <c r="H110" s="44"/>
    </row>
    <row r="111" spans="1:11" ht="21.75" customHeight="1" x14ac:dyDescent="0.2">
      <c r="A111" s="62"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111" s="62"/>
      <c r="C111" s="62"/>
      <c r="D111" s="62"/>
      <c r="E111" s="62"/>
      <c r="F111" s="62"/>
      <c r="G111" s="62"/>
      <c r="H111" s="44"/>
    </row>
    <row r="112" spans="1:11" ht="21.75" customHeight="1" x14ac:dyDescent="0.2">
      <c r="A112" s="62"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112" s="62"/>
      <c r="C112" s="62"/>
      <c r="D112" s="62"/>
      <c r="E112" s="62"/>
      <c r="F112" s="62"/>
      <c r="G112" s="62"/>
      <c r="H112" s="44"/>
    </row>
    <row r="113" spans="1:8" ht="21.75" customHeight="1" x14ac:dyDescent="0.2">
      <c r="A113" s="62"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113" s="62"/>
      <c r="C113" s="62"/>
      <c r="D113" s="62"/>
      <c r="E113" s="62"/>
      <c r="F113" s="62"/>
      <c r="G113" s="62"/>
      <c r="H113" s="44"/>
    </row>
    <row r="114" spans="1:8" ht="21.75" customHeight="1" x14ac:dyDescent="0.2">
      <c r="A114" s="62" t="str">
        <f>" - "&amp;Dados!B33</f>
        <v xml:space="preserve"> - Declaramos que até a presente data inexistem fatos impeditivos a participação desta empresa ao presente certame licitatório, ciente da obrigatoriedade de declarar ocorrências posteriores;</v>
      </c>
      <c r="B114" s="62"/>
      <c r="C114" s="62"/>
      <c r="D114" s="62"/>
      <c r="E114" s="62"/>
      <c r="F114" s="62"/>
      <c r="G114" s="62"/>
      <c r="H114" s="44"/>
    </row>
    <row r="115" spans="1:8" ht="30" customHeight="1" x14ac:dyDescent="0.2">
      <c r="A115" s="62"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115" s="62"/>
      <c r="C115" s="62"/>
      <c r="D115" s="62"/>
      <c r="E115" s="62"/>
      <c r="F115" s="62"/>
      <c r="G115" s="62"/>
    </row>
    <row r="116" spans="1:8" ht="25.5" customHeight="1" x14ac:dyDescent="0.2">
      <c r="A116" s="62"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116" s="62"/>
      <c r="C116" s="62"/>
      <c r="D116" s="62"/>
      <c r="E116" s="62"/>
      <c r="F116" s="62"/>
      <c r="G116" s="62"/>
    </row>
  </sheetData>
  <sheetProtection algorithmName="SHA-512" hashValue="PXDfDMej483oiokKC+MFt0vBymD8kVEaLL1PDyg/5zYO2O9NVWTY3RXvyTF1CBoAtbWTGxTBSq+cVB1/DAVJVA==" saltValue="DPmr+KZwCI/dVLXihFL4tQ==" spinCount="100000" sheet="1" objects="1" scenarios="1"/>
  <autoFilter ref="A11:G116" xr:uid="{00000000-0009-0000-0000-000000000000}"/>
  <mergeCells count="23">
    <mergeCell ref="A105:G105"/>
    <mergeCell ref="A106:G106"/>
    <mergeCell ref="A107:G107"/>
    <mergeCell ref="B8:G8"/>
    <mergeCell ref="A108:G108"/>
    <mergeCell ref="B9:G9"/>
    <mergeCell ref="F103:G103"/>
    <mergeCell ref="F104:G104"/>
    <mergeCell ref="D10:G10"/>
    <mergeCell ref="C6:D6"/>
    <mergeCell ref="E6:F6"/>
    <mergeCell ref="A2:G2"/>
    <mergeCell ref="A3:G3"/>
    <mergeCell ref="A4:G4"/>
    <mergeCell ref="A5:G5"/>
    <mergeCell ref="A115:G115"/>
    <mergeCell ref="A116:G116"/>
    <mergeCell ref="A109:G109"/>
    <mergeCell ref="A110:G110"/>
    <mergeCell ref="A111:G111"/>
    <mergeCell ref="A112:G112"/>
    <mergeCell ref="A113:G113"/>
    <mergeCell ref="A114:G114"/>
  </mergeCells>
  <phoneticPr fontId="0" type="noConversion"/>
  <conditionalFormatting sqref="B10">
    <cfRule type="cellIs" dxfId="11" priority="8" stopIfTrue="1" operator="equal">
      <formula>$G$1</formula>
    </cfRule>
  </conditionalFormatting>
  <conditionalFormatting sqref="B13:B102">
    <cfRule type="expression" dxfId="10" priority="10" stopIfTrue="1">
      <formula>IF(#REF!=1,IF(#REF!=0,1,0),0)</formula>
    </cfRule>
  </conditionalFormatting>
  <conditionalFormatting sqref="B8:G9">
    <cfRule type="cellIs" dxfId="9" priority="9" stopIfTrue="1" operator="equal">
      <formula>$J$1</formula>
    </cfRule>
  </conditionalFormatting>
  <conditionalFormatting sqref="D13:D102">
    <cfRule type="expression" priority="12" stopIfTrue="1">
      <formula>$A13</formula>
    </cfRule>
  </conditionalFormatting>
  <conditionalFormatting sqref="D10:G10">
    <cfRule type="cellIs" dxfId="8" priority="24" stopIfTrue="1" operator="equal">
      <formula>$E$1</formula>
    </cfRule>
  </conditionalFormatting>
  <conditionalFormatting sqref="F13:F102">
    <cfRule type="cellIs" dxfId="7" priority="11" stopIfTrue="1" operator="equal">
      <formula>""</formula>
    </cfRule>
  </conditionalFormatting>
  <conditionalFormatting sqref="F103">
    <cfRule type="expression" dxfId="6" priority="1" stopIfTrue="1">
      <formula>IF($J103="Empate",IF(H103=1,TRUE(),FALSE()),FALSE())</formula>
    </cfRule>
    <cfRule type="expression" dxfId="5" priority="2" stopIfTrue="1">
      <formula>IF(H103="&gt;",FALSE(),IF(H103&gt;0,TRUE(),FALSE()))</formula>
    </cfRule>
    <cfRule type="expression" dxfId="4" priority="3" stopIfTrue="1">
      <formula>IF(H103="&gt;",TRUE(),FALSE())</formula>
    </cfRule>
  </conditionalFormatting>
  <conditionalFormatting sqref="F104">
    <cfRule type="expression" dxfId="3" priority="4" stopIfTrue="1">
      <formula>IF($J103="OK",IF(H103=1,TRUE(),FALSE()),FALSE())</formula>
    </cfRule>
    <cfRule type="expression" dxfId="2" priority="5" stopIfTrue="1">
      <formula>IF($J103="Empate",IF(H103=1,TRUE(),FALSE()),FALSE())</formula>
    </cfRule>
    <cfRule type="expression" dxfId="1" priority="6" stopIfTrue="1">
      <formula>IF($J103="Empate",IF(H103=2,TRUE(),FALSE()),FALSE())</formula>
    </cfRule>
  </conditionalFormatting>
  <conditionalFormatting sqref="G13:G102">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horizontalDpi="4294967295" verticalDpi="4294967295"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59" t="s">
        <v>139</v>
      </c>
      <c r="E1" s="4"/>
      <c r="F1" s="4"/>
      <c r="G1" s="4"/>
    </row>
    <row r="2" spans="1:7" x14ac:dyDescent="0.2">
      <c r="A2" s="16" t="s">
        <v>10</v>
      </c>
      <c r="B2" s="59" t="s">
        <v>140</v>
      </c>
      <c r="E2" s="4"/>
      <c r="F2" s="4"/>
      <c r="G2" s="4"/>
    </row>
    <row r="3" spans="1:7" x14ac:dyDescent="0.2">
      <c r="A3" s="16" t="s">
        <v>11</v>
      </c>
      <c r="B3" s="59" t="s">
        <v>141</v>
      </c>
      <c r="C3" s="5"/>
      <c r="E3" s="53"/>
      <c r="F3" s="4"/>
      <c r="G3" s="4"/>
    </row>
    <row r="4" spans="1:7" x14ac:dyDescent="0.2">
      <c r="A4" s="16" t="s">
        <v>12</v>
      </c>
      <c r="B4" s="59" t="s">
        <v>150</v>
      </c>
      <c r="C4" s="5"/>
      <c r="E4" s="53"/>
      <c r="F4" s="4"/>
      <c r="G4" s="4"/>
    </row>
    <row r="5" spans="1:7" x14ac:dyDescent="0.2">
      <c r="A5" s="16" t="s">
        <v>13</v>
      </c>
      <c r="B5" s="59" t="s">
        <v>45</v>
      </c>
      <c r="C5" s="5"/>
      <c r="E5" s="53"/>
      <c r="F5" s="4"/>
      <c r="G5" s="4"/>
    </row>
    <row r="6" spans="1:7" x14ac:dyDescent="0.2">
      <c r="A6" s="16" t="s">
        <v>31</v>
      </c>
      <c r="B6" s="60" t="s">
        <v>46</v>
      </c>
      <c r="C6" s="5"/>
      <c r="E6" s="53"/>
      <c r="F6" s="4"/>
      <c r="G6" s="4"/>
    </row>
    <row r="7" spans="1:7" x14ac:dyDescent="0.2">
      <c r="A7" s="16" t="s">
        <v>14</v>
      </c>
      <c r="B7" s="5" t="s">
        <v>30</v>
      </c>
      <c r="C7" s="5"/>
      <c r="E7" s="53"/>
      <c r="F7" s="4"/>
      <c r="G7" s="4"/>
    </row>
    <row r="8" spans="1:7" x14ac:dyDescent="0.2">
      <c r="A8" s="25" t="s">
        <v>23</v>
      </c>
      <c r="B8" s="47">
        <v>587076.99</v>
      </c>
      <c r="C8" s="5"/>
      <c r="E8" s="53"/>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5" t="s">
        <v>33</v>
      </c>
      <c r="E14" s="4"/>
      <c r="F14" s="4"/>
      <c r="G14" s="4"/>
    </row>
    <row r="15" spans="1:7" x14ac:dyDescent="0.2">
      <c r="A15" s="55" t="s">
        <v>34</v>
      </c>
      <c r="E15" s="4"/>
      <c r="F15" s="4"/>
      <c r="G15" s="4"/>
    </row>
    <row r="16" spans="1:7" x14ac:dyDescent="0.2">
      <c r="A16" s="55" t="s">
        <v>35</v>
      </c>
      <c r="B16" s="24"/>
      <c r="E16" s="24"/>
      <c r="F16" s="4"/>
      <c r="G16" s="4"/>
    </row>
    <row r="17" spans="1:256" s="23" customFormat="1" x14ac:dyDescent="0.2">
      <c r="A17" s="22" t="s">
        <v>21</v>
      </c>
      <c r="B17" s="56" t="s">
        <v>44</v>
      </c>
      <c r="C17" s="24"/>
      <c r="D17" s="24"/>
      <c r="E17" s="24"/>
      <c r="F17" s="24"/>
      <c r="G17" s="24"/>
      <c r="H17" s="24"/>
      <c r="I17" s="24"/>
      <c r="J17" s="24"/>
      <c r="K17" s="24"/>
      <c r="L17" s="24"/>
      <c r="M17" s="24"/>
    </row>
    <row r="18" spans="1:256" s="23" customFormat="1" x14ac:dyDescent="0.2">
      <c r="A18" s="22" t="s">
        <v>22</v>
      </c>
      <c r="B18" s="54"/>
      <c r="C18" s="12"/>
      <c r="D18" s="12"/>
      <c r="E18" s="12"/>
      <c r="F18" s="12"/>
      <c r="G18" s="12"/>
      <c r="H18" s="24"/>
      <c r="I18" s="24"/>
      <c r="J18" s="24"/>
      <c r="K18" s="24"/>
      <c r="L18" s="24"/>
      <c r="M18" s="24"/>
      <c r="IV18" s="24"/>
    </row>
    <row r="19" spans="1:256" x14ac:dyDescent="0.2">
      <c r="B19" s="24"/>
      <c r="E19" s="4"/>
      <c r="F19" s="24"/>
      <c r="G19" s="24"/>
    </row>
    <row r="20" spans="1:256" x14ac:dyDescent="0.2">
      <c r="B20" s="24"/>
      <c r="E20" s="52"/>
      <c r="F20" s="24"/>
      <c r="G20" s="24"/>
    </row>
    <row r="21" spans="1:256" x14ac:dyDescent="0.2">
      <c r="E21" s="52"/>
      <c r="F21" s="52"/>
      <c r="G21" s="52"/>
    </row>
    <row r="22" spans="1:256" x14ac:dyDescent="0.2">
      <c r="E22" s="52"/>
      <c r="F22" s="52"/>
      <c r="G22" s="52"/>
    </row>
    <row r="23" spans="1:256" ht="38.25" x14ac:dyDescent="0.2">
      <c r="A23" s="20" t="s">
        <v>15</v>
      </c>
      <c r="B23" s="21" t="s">
        <v>142</v>
      </c>
      <c r="E23" s="4"/>
      <c r="F23" s="4"/>
      <c r="G23" s="52"/>
    </row>
    <row r="24" spans="1:256" ht="38.25" x14ac:dyDescent="0.2">
      <c r="A24" s="20" t="s">
        <v>16</v>
      </c>
      <c r="B24" s="21" t="s">
        <v>143</v>
      </c>
      <c r="E24" s="4"/>
      <c r="F24" s="4"/>
      <c r="G24" s="52"/>
    </row>
    <row r="25" spans="1:256" ht="38.25" x14ac:dyDescent="0.2">
      <c r="A25" s="20" t="s">
        <v>17</v>
      </c>
      <c r="B25" s="60" t="s">
        <v>145</v>
      </c>
      <c r="C25" s="9"/>
      <c r="E25" s="4"/>
      <c r="F25" s="4"/>
      <c r="G25" s="52"/>
    </row>
    <row r="26" spans="1:256" ht="25.5" x14ac:dyDescent="0.2">
      <c r="A26" s="20" t="s">
        <v>18</v>
      </c>
      <c r="B26" s="21" t="s">
        <v>28</v>
      </c>
      <c r="E26" s="4"/>
      <c r="F26" s="4"/>
      <c r="G26" s="52"/>
    </row>
    <row r="27" spans="1:256" x14ac:dyDescent="0.2">
      <c r="A27" s="20" t="s">
        <v>32</v>
      </c>
      <c r="B27" s="61" t="s">
        <v>144</v>
      </c>
      <c r="G27" s="52"/>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2023-05-05T19:18:32Z</cp:lastPrinted>
  <dcterms:created xsi:type="dcterms:W3CDTF">2006-04-18T17:38:46Z</dcterms:created>
  <dcterms:modified xsi:type="dcterms:W3CDTF">2023-05-29T22:06:12Z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