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EstaPasta_de_trabalho"/>
  <mc:AlternateContent xmlns:mc="http://schemas.openxmlformats.org/markup-compatibility/2006">
    <mc:Choice Requires="x15">
      <x15ac:absPath xmlns:x15ac="http://schemas.microsoft.com/office/spreadsheetml/2010/11/ac" url="D:\licitacoes\2023\Pregão Eletronico\Pregão Eletrônico 017-23 - Eventual Contratação de Exames Laboratoriais - SMS\"/>
    </mc:Choice>
  </mc:AlternateContent>
  <xr:revisionPtr revIDLastSave="0" documentId="13_ncr:1_{811E2A0A-B508-4A4E-AD08-EF62DD614B7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Preços'!$A$11:$G$247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A241" i="1" l="1"/>
  <c r="A242" i="1"/>
  <c r="A243" i="1"/>
  <c r="A244" i="1"/>
  <c r="A245" i="1"/>
  <c r="A246" i="1"/>
  <c r="A247" i="1"/>
  <c r="A240" i="1"/>
  <c r="E6" i="1"/>
  <c r="G13" i="1"/>
  <c r="A4" i="1"/>
  <c r="A238" i="1"/>
  <c r="A239" i="1"/>
  <c r="A237" i="1"/>
  <c r="A236" i="1"/>
  <c r="A6" i="1"/>
  <c r="A5" i="1"/>
  <c r="A3" i="1"/>
  <c r="F235" i="1" l="1"/>
</calcChain>
</file>

<file path=xl/sharedStrings.xml><?xml version="1.0" encoding="utf-8"?>
<sst xmlns="http://schemas.openxmlformats.org/spreadsheetml/2006/main" count="498" uniqueCount="277">
  <si>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</si>
  <si>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</si>
  <si>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</si>
  <si>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</si>
  <si>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</si>
  <si>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</si>
  <si>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</si>
  <si>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</si>
  <si>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</si>
  <si>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</si>
  <si>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</si>
  <si>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</si>
  <si>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</si>
  <si>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</si>
  <si>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</si>
  <si>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</si>
  <si>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</si>
  <si>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</si>
  <si>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</si>
  <si>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</si>
  <si>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</si>
  <si>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</si>
  <si>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</si>
  <si>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</si>
  <si>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</si>
  <si>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</si>
  <si>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</si>
  <si>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</si>
  <si>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</si>
  <si>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</si>
  <si>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</si>
  <si>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</si>
  <si>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</si>
  <si>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</si>
  <si>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</si>
  <si>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</si>
  <si>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</si>
  <si>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</si>
  <si>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</si>
  <si>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</si>
  <si>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</si>
  <si>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</si>
  <si>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</si>
  <si>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</si>
  <si>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</si>
  <si>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</si>
  <si>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</si>
  <si>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</si>
  <si>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 xml:space="preserve">17 ALFA HIDROXIPROGESTERONA </t>
  </si>
  <si>
    <t>SRV</t>
  </si>
  <si>
    <t xml:space="preserve">1,25-HIDROXI VITAMINA D </t>
  </si>
  <si>
    <t xml:space="preserve">ACIDO CITRICO - CITRATO URINÁRIO (U24H) </t>
  </si>
  <si>
    <t xml:space="preserve">ACIDO OXALICO - OXALATO (U24H) </t>
  </si>
  <si>
    <t xml:space="preserve">ACIDO ÚRICO URINÁRIO (U24H) </t>
  </si>
  <si>
    <t xml:space="preserve">ALFA 1 ANTI-TRIPSINA </t>
  </si>
  <si>
    <t xml:space="preserve">ALFA 1 GLICOPROTEINA ÁCIDA </t>
  </si>
  <si>
    <t xml:space="preserve">ALUMÍNIO SÉRICO </t>
  </si>
  <si>
    <t xml:space="preserve">ALUMÍNIO URINÁRIO (URINA RECENTE - U24H) </t>
  </si>
  <si>
    <t xml:space="preserve">ANTI INSULINA, AUTO ANTICORPOS </t>
  </si>
  <si>
    <t xml:space="preserve">ANTI COAGULANTE LÚPICO </t>
  </si>
  <si>
    <t xml:space="preserve">ANTICORPOS ANTI-HISTONA / CROMATINA </t>
  </si>
  <si>
    <t xml:space="preserve">ANTI-CITOPLASMA DE NEUTRÓFILOS C E P </t>
  </si>
  <si>
    <t xml:space="preserve">ANTICORPOS ANTI-TRANSGLUTAMINASE IGA </t>
  </si>
  <si>
    <t xml:space="preserve">ANTICORPOS ANTI-TRANSGLUTAMINASE IGG </t>
  </si>
  <si>
    <t>ANTICORPOS ANTI-TRANSGLUTAMINASE IGM</t>
  </si>
  <si>
    <t xml:space="preserve">ANTÍGENO HLA B27, PESQUISA - PCR </t>
  </si>
  <si>
    <t xml:space="preserve">ANTI-TROMBINA III </t>
  </si>
  <si>
    <t xml:space="preserve">BAAR, POR AMOSTRA (BACILOSCOPIA) </t>
  </si>
  <si>
    <t xml:space="preserve">BAAR, CULTURA POR AMOSTRA </t>
  </si>
  <si>
    <t xml:space="preserve">BCR/ABL T - FISH </t>
  </si>
  <si>
    <t xml:space="preserve">BETA 2 MICROGLOBULINA (URINA) </t>
  </si>
  <si>
    <t xml:space="preserve">BETA 2 GLICOPROTEÍNA I IGG E IGM, ANTI </t>
  </si>
  <si>
    <t xml:space="preserve">BICARBONATO - RESERVA ALCALINA </t>
  </si>
  <si>
    <t xml:space="preserve">BORDETELLA PERTUSSIS IGG, COQUELUCHE </t>
  </si>
  <si>
    <t xml:space="preserve">BORDETELLA PERTUSSIS IGM, COQUELUCHE </t>
  </si>
  <si>
    <t xml:space="preserve">BRUCELOSE IGG E IGM </t>
  </si>
  <si>
    <t xml:space="preserve">CA 19-9 </t>
  </si>
  <si>
    <t xml:space="preserve">CA 27-19 </t>
  </si>
  <si>
    <t xml:space="preserve">CA 72-4 </t>
  </si>
  <si>
    <t xml:space="preserve">CA 50 </t>
  </si>
  <si>
    <t xml:space="preserve">CA 15-3 </t>
  </si>
  <si>
    <t xml:space="preserve">CADEIA KAPPA/LAMBDA LEVE LIVRE </t>
  </si>
  <si>
    <t xml:space="preserve">CÁLCIO URINÁRIO (URINA RECENTE - U24H) </t>
  </si>
  <si>
    <t xml:space="preserve">CALPROTECTINA FECAL </t>
  </si>
  <si>
    <t xml:space="preserve">CARDIOLIPINA IGA, AUTO ANTICORPOS </t>
  </si>
  <si>
    <t xml:space="preserve">CARDIOLIPINA IGG, AUTO ANTICORPOS </t>
  </si>
  <si>
    <t xml:space="preserve">CARDIOLIPINA IGM, AUTO ANTICORPOS </t>
  </si>
  <si>
    <t xml:space="preserve">CARIÓTIPO COM BANDA G </t>
  </si>
  <si>
    <t xml:space="preserve">CATECOLAMINAS - FRAÇÕES (SANGUE) </t>
  </si>
  <si>
    <t xml:space="preserve">CATECOLAMINAS - FRAÇÕES (U24H) </t>
  </si>
  <si>
    <t xml:space="preserve">CAXUMBA IGG E IGM </t>
  </si>
  <si>
    <t xml:space="preserve">CAPACIDADE DE LIGAÇÃO DO FERRO </t>
  </si>
  <si>
    <t xml:space="preserve">CCP, ANTICORPOS ANTI </t>
  </si>
  <si>
    <t xml:space="preserve">CD4 E CD8 - SUBPOPULAÇÃO LINFOCITÁRIA </t>
  </si>
  <si>
    <t xml:space="preserve">CD3 </t>
  </si>
  <si>
    <t xml:space="preserve">CD4 </t>
  </si>
  <si>
    <t xml:space="preserve">CD8 </t>
  </si>
  <si>
    <t xml:space="preserve">CD19 </t>
  </si>
  <si>
    <t xml:space="preserve">CÉLULAS NK (CD16) </t>
  </si>
  <si>
    <t xml:space="preserve">CENTRÔMERO, ANTICORPOS ANTI </t>
  </si>
  <si>
    <t xml:space="preserve">CERULOPLASMINA </t>
  </si>
  <si>
    <t xml:space="preserve">CHIKUNGUNYA IGG E IGM, ANTICORPOS ANTI </t>
  </si>
  <si>
    <t xml:space="preserve">CHLAMYDIA TRACHOMATIS IGG E IGM (SANGUE) </t>
  </si>
  <si>
    <t xml:space="preserve">CHUMBO SÉRICO </t>
  </si>
  <si>
    <t xml:space="preserve">CHUMBO URINÁRIO (URINA RECENTE - U24H) </t>
  </si>
  <si>
    <t xml:space="preserve">CITOMEGALOVÍRUS, PCR </t>
  </si>
  <si>
    <t xml:space="preserve">CLORETOS URINÁRIO (URINA RECENTE - U24H) </t>
  </si>
  <si>
    <t xml:space="preserve">COBRE SÉRICO </t>
  </si>
  <si>
    <t xml:space="preserve">COBRE URINÁRIO (URINA RECENTE - U24H) </t>
  </si>
  <si>
    <t xml:space="preserve">COMPLEMENTO C1Q </t>
  </si>
  <si>
    <t xml:space="preserve">COMPLEMENTO SÉRICO DO CH50 </t>
  </si>
  <si>
    <t xml:space="preserve">COOMBS DIRETO </t>
  </si>
  <si>
    <t xml:space="preserve">COOMBS INDIRETO </t>
  </si>
  <si>
    <t xml:space="preserve">COPROCULTURA, CULTURA E ANTIBIOGRAMA - FEZES </t>
  </si>
  <si>
    <t xml:space="preserve">COPROLÓGICO FUNCIONAL - FEZES </t>
  </si>
  <si>
    <t xml:space="preserve">CREATININA URINÁRIA (URINA RECENTE - U24H) </t>
  </si>
  <si>
    <t xml:space="preserve">CROMO SÉRICO </t>
  </si>
  <si>
    <t xml:space="preserve">CROMO URINÁRIO (URINA RECENTE - U24H) </t>
  </si>
  <si>
    <t xml:space="preserve">CULTURA E ANTIBIOGRAMA - SECREÇÃO FERIDA </t>
  </si>
  <si>
    <t xml:space="preserve">CULTURA E ANTIBIOGRAMA - OROFARINGE </t>
  </si>
  <si>
    <t xml:space="preserve">CULTURA E ANTIBIOGRAMA - SECREÇÃO VAGINAL </t>
  </si>
  <si>
    <t xml:space="preserve">CULTURA E ANTIBIOGRAMA - SECREÇÃO DE ABCESSO </t>
  </si>
  <si>
    <t xml:space="preserve">DENGUE IGG E IGM, ANTICORPOS </t>
  </si>
  <si>
    <t xml:space="preserve">DIHIDROTESTOSTERONA - DHT </t>
  </si>
  <si>
    <t xml:space="preserve">DIMERO D </t>
  </si>
  <si>
    <t xml:space="preserve">ELETROFORESE DE HEMOGLOBINA </t>
  </si>
  <si>
    <t xml:space="preserve">ELETROFORESE DE PROTEÍNA </t>
  </si>
  <si>
    <t xml:space="preserve">ELETROFORESE DE LIPOPROTEÍNAS </t>
  </si>
  <si>
    <t xml:space="preserve">ELETROFORESE DE IMUNOGLOBULINAS SÉRICA </t>
  </si>
  <si>
    <t xml:space="preserve">ELETROFORESE DE IMUNOGLOBULINAS URINÁRIA </t>
  </si>
  <si>
    <t xml:space="preserve">EPSTEIN BAAR, PCR - DIV </t>
  </si>
  <si>
    <t xml:space="preserve">ERITROPOIETINA </t>
  </si>
  <si>
    <t xml:space="preserve">ENDOMÍSIO IGA, IGG E IGM, ANTICORPOS ANTI </t>
  </si>
  <si>
    <t xml:space="preserve">FATOR DE VON WILLEBRAND </t>
  </si>
  <si>
    <t xml:space="preserve">FATOR V LEIDEN </t>
  </si>
  <si>
    <t xml:space="preserve">FATOR REUMATOIDE (QUANTITATIVO), DOSAGEM </t>
  </si>
  <si>
    <t xml:space="preserve">FATOR V DA COAGULAÇÃO </t>
  </si>
  <si>
    <t xml:space="preserve">FATOR III </t>
  </si>
  <si>
    <t xml:space="preserve">FATOR VIII </t>
  </si>
  <si>
    <t xml:space="preserve">FENITOINA - DIFENILIDANTOÍNA </t>
  </si>
  <si>
    <t xml:space="preserve">FERRO URINÁRIO (URINA RECENTE - U24H) </t>
  </si>
  <si>
    <t xml:space="preserve">FIBRINOGÊNIO </t>
  </si>
  <si>
    <t xml:space="preserve">FÓSFORO URINÁRIO (URINA RECENTE - U24H) </t>
  </si>
  <si>
    <t xml:space="preserve">FRUTOSAMINA </t>
  </si>
  <si>
    <t xml:space="preserve">FTA ABS IGG E IGM - TREPONEMA </t>
  </si>
  <si>
    <t xml:space="preserve">GAD, AUTO ANTICORPOS ANTI </t>
  </si>
  <si>
    <t xml:space="preserve">GLICOSE PÓS DEXTROSOL POR DOSAGEM </t>
  </si>
  <si>
    <t xml:space="preserve">HAPTOGLOBINA </t>
  </si>
  <si>
    <t xml:space="preserve">HEMOCULTURA (POR AMOSTRA) </t>
  </si>
  <si>
    <t xml:space="preserve">GLIADINA IGA, IGG E IGM </t>
  </si>
  <si>
    <t xml:space="preserve">HERPES ZOSTER IGG E IGM </t>
  </si>
  <si>
    <t xml:space="preserve">HIV PCR QUANTITATIVO EM TEMPO REAL - CARGA VIRAL </t>
  </si>
  <si>
    <t xml:space="preserve">HIV, ANTICORPOS ANTI - WESTERN BLOT </t>
  </si>
  <si>
    <t xml:space="preserve">HCV, PCR QUALITATIVO </t>
  </si>
  <si>
    <t xml:space="preserve">HCV, PCR QUANTITATIVO EM TEMPO REAL </t>
  </si>
  <si>
    <t xml:space="preserve">HCV GENOTIPAGEM </t>
  </si>
  <si>
    <t xml:space="preserve">HBV, PCR QUALITATIVO </t>
  </si>
  <si>
    <t xml:space="preserve">HBV, PCR QUANTITATIVO EM TEMPO REAL </t>
  </si>
  <si>
    <t xml:space="preserve">HBV GENOTIPAGEM </t>
  </si>
  <si>
    <t xml:space="preserve">HOMOCISTEÍNA </t>
  </si>
  <si>
    <t xml:space="preserve">HTLV 1 E 2 - WESTERN BLOT </t>
  </si>
  <si>
    <t xml:space="preserve">IA2, ANTI (ANTI ILHOTA) </t>
  </si>
  <si>
    <t xml:space="preserve">IGE ESPECÍFICO - POR ALÉRGENO </t>
  </si>
  <si>
    <t xml:space="preserve">IGE MÚLTIPLO - POR ALÉRGENO </t>
  </si>
  <si>
    <t xml:space="preserve">IGG1 - SUBCLASSE DE IGG1 </t>
  </si>
  <si>
    <t xml:space="preserve">IGG2 - SUBCLASSE DE IGG2 </t>
  </si>
  <si>
    <t xml:space="preserve">IGG3 - SUBCLASSE DE IGG3 </t>
  </si>
  <si>
    <t xml:space="preserve">IGG4 - SUBCLASSE DE IGG4 </t>
  </si>
  <si>
    <t xml:space="preserve">IMUNOGLOBULINA IGM </t>
  </si>
  <si>
    <t xml:space="preserve">ÍNDICE DE SATURAÇÃO DA TRANSFERRINA </t>
  </si>
  <si>
    <t xml:space="preserve">ÍNDICE HOMA BETA </t>
  </si>
  <si>
    <t xml:space="preserve">ÍNDICE HOMA IR </t>
  </si>
  <si>
    <t xml:space="preserve">IGF 1 - SOMATOMEDINA C </t>
  </si>
  <si>
    <t xml:space="preserve">IGFBP-3 - PROTEÍNA LIGADORA-3 DO IGF </t>
  </si>
  <si>
    <t xml:space="preserve">LACTOSE, TESTE DE TOLERÂNCIA PADRÃO (J,30,60) </t>
  </si>
  <si>
    <t xml:space="preserve">LEPTOSPIROSE IGG E IGM </t>
  </si>
  <si>
    <t xml:space="preserve">LIPASE </t>
  </si>
  <si>
    <t xml:space="preserve">LISTERIOSE (SORO AGLUTINAÇÃO) </t>
  </si>
  <si>
    <t xml:space="preserve">LÍTIO </t>
  </si>
  <si>
    <t xml:space="preserve">MAGNÉSIO URINÁRIO (URINA RECENTE - U24H) </t>
  </si>
  <si>
    <t xml:space="preserve">MANGANÊS SÉRICO </t>
  </si>
  <si>
    <t xml:space="preserve">MANGANÊS URINÁRIO (URINA RECENTE - U24H) </t>
  </si>
  <si>
    <t xml:space="preserve">MERCÚRIO SÉRICO </t>
  </si>
  <si>
    <t xml:space="preserve">MERCÚRIO URINÁRIO (URINA RECENTE - U24H) </t>
  </si>
  <si>
    <t xml:space="preserve">MONOTESTE - MONONUCLEOSE INFECCIOSA </t>
  </si>
  <si>
    <t xml:space="preserve">MUTAÇÃO NO GENE DA MTHFR </t>
  </si>
  <si>
    <t xml:space="preserve">MUTAÇÃO NO GENE DA PROTROMBINA </t>
  </si>
  <si>
    <t xml:space="preserve">MYCOBACTERIUM TUBERCULOSIS IGG E IGM </t>
  </si>
  <si>
    <t xml:space="preserve">OXCARBAZEPINA </t>
  </si>
  <si>
    <t xml:space="preserve">PEPTÍDEO NATRIURÉTICO CEREBRAL - BNP </t>
  </si>
  <si>
    <t xml:space="preserve">POTÁSSIO URINÁRIO (URINA RECENTE - U24H) </t>
  </si>
  <si>
    <t xml:space="preserve">PROTEÍNA C ATIVADA, RESISTÊNCIA </t>
  </si>
  <si>
    <t xml:space="preserve">PROTEÍNA C FUNCIONAL, DOSAGEM </t>
  </si>
  <si>
    <t xml:space="preserve">PROTEÍNA C REATIVA QUANTITATIVA ULTRA SENSÍVEL </t>
  </si>
  <si>
    <t xml:space="preserve">PROTEÍNA S ANTIGÊNICA TOTAL </t>
  </si>
  <si>
    <t xml:space="preserve">PROTEÍNA S LIVRE, DOSAGEM </t>
  </si>
  <si>
    <t xml:space="preserve">PROTEÍNA S, TESTE FUNCIONAL </t>
  </si>
  <si>
    <t xml:space="preserve">SANGUE OCULTO NAS FEZES, COM DIETA </t>
  </si>
  <si>
    <t xml:space="preserve">SANGUE OCULTO NAS FEZES, SEM DIETA </t>
  </si>
  <si>
    <t xml:space="preserve">SARAMPO IGG E IGM </t>
  </si>
  <si>
    <t xml:space="preserve">SCL 70, AUTO ANTICORPOS ANTI </t>
  </si>
  <si>
    <t xml:space="preserve">SELÊNIO SÉRICO </t>
  </si>
  <si>
    <t xml:space="preserve">SEROTONINA TOTAL </t>
  </si>
  <si>
    <t xml:space="preserve">SHBG - GLOBULINA LIGADORA DE HORMÔNIOS SEXUAIS </t>
  </si>
  <si>
    <t xml:space="preserve">SÓDIO URINÁRIO (URINA RECENTE - U24H) </t>
  </si>
  <si>
    <t xml:space="preserve">TELO PEPTÍDEO C - CTX-I </t>
  </si>
  <si>
    <t xml:space="preserve">TRAB - ANTICORPO ANTI-RECEPTOR TSH </t>
  </si>
  <si>
    <t xml:space="preserve">TRANSFERRINA </t>
  </si>
  <si>
    <t xml:space="preserve">TRYPANOSOMA CRUZI IGG E IGM </t>
  </si>
  <si>
    <t xml:space="preserve">UREIA URINÁRIA (URINA RECENTE - U24H) </t>
  </si>
  <si>
    <t xml:space="preserve">VITAMINA B1 </t>
  </si>
  <si>
    <t>VITAMINA B2</t>
  </si>
  <si>
    <t>VITAMINA B3</t>
  </si>
  <si>
    <t>VITAMINA B5</t>
  </si>
  <si>
    <t>VITAMINA B6</t>
  </si>
  <si>
    <t xml:space="preserve">VITAMINA B8 (BIOTINA) </t>
  </si>
  <si>
    <t xml:space="preserve">VITAMINA A </t>
  </si>
  <si>
    <t xml:space="preserve">VITAMINA C </t>
  </si>
  <si>
    <t xml:space="preserve">VITAMINA E </t>
  </si>
  <si>
    <t xml:space="preserve">VITAMINA K </t>
  </si>
  <si>
    <t>BETA CAROTENO</t>
  </si>
  <si>
    <t xml:space="preserve">ZIKA VÍRUS ANTICORPOS IGG E IGM </t>
  </si>
  <si>
    <t>ACIDO VALPROICO</t>
  </si>
  <si>
    <t>ALDOLASE SÉRICA</t>
  </si>
  <si>
    <t>CORPOS REDUTORES NAS FEZES, PESQUISA DE SUBSTANCIAS</t>
  </si>
  <si>
    <t>CRIOGLOBULINAS, PESQUISA</t>
  </si>
  <si>
    <t xml:space="preserve">DENGUE NS1 - TESTE RÁPIDO </t>
  </si>
  <si>
    <t>GORDURA FECAL - DETERMINAÇÃO SUDAM III</t>
  </si>
  <si>
    <t>HBV PCR QUANTITATIVO EM TEMPO REAL</t>
  </si>
  <si>
    <t xml:space="preserve">HDV, ANTI - HEPATITE DELTA, ANTÍGENO, PESQUISA E/OU </t>
  </si>
  <si>
    <t>HEV, ANTI</t>
  </si>
  <si>
    <t>IMUNOGLOBULINA G - IGG</t>
  </si>
  <si>
    <t>IMUNOHISTOQUIMICO - PAINEIS NEOPLÁSICOS</t>
  </si>
  <si>
    <t>INIBIDOR DE C1 ESTERASE QUANTITATIVO</t>
  </si>
  <si>
    <t>INTOLERANCIA A LACTOSE, TESTE GENÉTICO</t>
  </si>
  <si>
    <t>JO-1, AUTO ANTICORPOS ANTI</t>
  </si>
  <si>
    <t xml:space="preserve">OCITOCINA </t>
  </si>
  <si>
    <t>PARVOVIRUS B19 IGG E IGM, ANTICORPOS ANTI</t>
  </si>
  <si>
    <t>PROGRAF - DOSAGEM DE TACROLIMUS</t>
  </si>
  <si>
    <t>T3 REVERSO, DOSAGEM</t>
  </si>
  <si>
    <t>TOXOPLASMOSE - TESTE DE AVIDEZ IGG</t>
  </si>
  <si>
    <t xml:space="preserve">CITOMEGALOVÍRUS, TESTE DE AVIDEZ IgG </t>
  </si>
  <si>
    <t>RUBÉOLA - TESTE DE AVIDEZ IGG</t>
  </si>
  <si>
    <t>LÍQUIDO CORPORAL - LIQUOR</t>
  </si>
  <si>
    <t>ROTINA - LIQUOR - EQUIVALE: * CARACTERES FÍSICOS (COR E ASPECTO); * CITOMETRIA E CITOLOGIA; * CLORETOS; * GLICOSE; * PROTEINAS; * VDRL</t>
  </si>
  <si>
    <t>CULTURA E ANTIBIOGRAMA - LIQUOR</t>
  </si>
  <si>
    <t>GRAM - BACTERIOSCOPIA - LIQUOR</t>
  </si>
  <si>
    <t>ADENOSINA DEAMINASE - ADA - LIQUOR</t>
  </si>
  <si>
    <t>TRIGLICERÍDEOS - LÍQUOR</t>
  </si>
  <si>
    <t>ROTINA - LIQUIDO ASCÍTICO - EQUIVALE A: *AMILASE; * CARACTERES FÍSICOS (COR/ ASPECTO); * CITOMETRIA E CITOLOGIA; * DEHIDROGENASE LÁCTICA - LDH; * GLICOSE; * GRAM; * PROTEINAS TOTAL</t>
  </si>
  <si>
    <t>CULTURA E ANTIBIOGRAMA - LIQUIDO ASCÍTICO</t>
  </si>
  <si>
    <t>GRAM - BACTERIOSCOPIA - LIQUIDO ASCÍTICO</t>
  </si>
  <si>
    <t>ADENOSINA DEAMINASE - ADA - LÍQUIDO ASCÍTICO</t>
  </si>
  <si>
    <t>LÍQUIDO CORPORAL - LIQUIDO PLEURAL</t>
  </si>
  <si>
    <t>ROTINA - LÍQUIDO PLEURAL - EQUIVALE A: * AMILASE; * CARACTERES FÍSICOS (COR/ ASPECTO); * CITOMETRIA E CITOLOGIA; * COLESTEROL; * DEHIDROGENASE LÁCTICA - LDH; * GLICOSE; * GRAM; * PROTEINAS TOTAIS</t>
  </si>
  <si>
    <t>CULTURA E ANTIBIOGRAMA - LIQUIDO PLEURAL</t>
  </si>
  <si>
    <t>GRAM - BACTERIOSCOPIA - LIQUIDO PLEURAL</t>
  </si>
  <si>
    <t>ADENOSINA DEAMINASE - ADA - LIQUIDO PLEURAL</t>
  </si>
  <si>
    <t>PESQUISA DE BK - LIQUIDO PLEURAL</t>
  </si>
  <si>
    <t>***HISTOPATOLÓGICOS</t>
  </si>
  <si>
    <t xml:space="preserve">Exame Anatomopatológico (Pesq. p/ Helicobacter Pylori) </t>
  </si>
  <si>
    <t xml:space="preserve">Exame Anatomopatológico de Pele </t>
  </si>
  <si>
    <t xml:space="preserve">Exame Anatomopatológico Com Coloração Especial </t>
  </si>
  <si>
    <t xml:space="preserve">Exame Anatomopatológico Simples (HPV) </t>
  </si>
  <si>
    <t xml:space="preserve">Exame Anatomopatológico Simples (PÓLIPOS) </t>
  </si>
  <si>
    <t xml:space="preserve">Exame Anatomopatológico (PEÇA CIRÚRGICA) TAM. PEQUENO </t>
  </si>
  <si>
    <t xml:space="preserve">Exame Anatomopatológico (PEÇA CIRÚRGICA) TAM. MÉDIO </t>
  </si>
  <si>
    <t xml:space="preserve">Exame Anatomopatológico (PEÇA CIRÚRGICA) TAM. GRANDE </t>
  </si>
  <si>
    <t xml:space="preserve">Exame Anatomopatológico (PEÇA CIRÚRGICA) por órgão adicional </t>
  </si>
  <si>
    <t xml:space="preserve">Citologia de Punção Aspirativa de Agulha Fina (PAAF) </t>
  </si>
  <si>
    <t>PREGÃO ELETRÔNICO Nº 017/2023</t>
  </si>
  <si>
    <t>PROCESSO ADMINISTRATIVO N° 3283/2022 de 17/10/2022</t>
  </si>
  <si>
    <t>EVENTUAL CONTRATAÇÃO DE SERVIÇOS DE EXAMES LABORATORIAIS - SRP</t>
  </si>
  <si>
    <t>A administração rejeitará, no todo ou em parte, a prestação de serviços executada em desacordo com os termos do Edital e seus anexos.</t>
  </si>
  <si>
    <t>O pagamento do objeto de que trata o PREGÃO ELETRÔNICO 017/2023, será efetuado pela Tesouraria da Secretaria Municipal de Saúde de Sumidouro.</t>
  </si>
  <si>
    <t>A(s) empresa(s) habilitada(s) deverá(ão) estar situadas no município de Sumidouro para melhor acessibilidade do paciente e economia do transporte público.</t>
  </si>
  <si>
    <t>Abertura das Propostas: 27/02/2023,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</si>
</sst>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8"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
      <b/>
      <sz val="8"/>
      <color indexed="8"/>
      <name val="Arial"/>
      <family val="2"/>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168" fontId="7" fillId="9" borderId="2" xfId="0" applyNumberFormat="1" applyFont="1" applyFill="1" applyBorder="1" applyAlignment="1">
      <alignment horizontal="center" vertical="center" wrapText="1"/>
    </xf>
    <xf numFmtId="0" fontId="11" fillId="9" borderId="2" xfId="0" applyFont="1" applyFill="1" applyBorder="1" applyAlignment="1">
      <alignment horizontal="center" vertical="center" wrapText="1"/>
    </xf>
    <xf numFmtId="167" fontId="7" fillId="9" borderId="2" xfId="0" applyNumberFormat="1" applyFont="1" applyFill="1" applyBorder="1" applyAlignment="1" applyProtection="1">
      <alignment horizontal="center" vertical="center" wrapText="1"/>
      <protection hidden="1"/>
    </xf>
    <xf numFmtId="169" fontId="7" fillId="9" borderId="2" xfId="0" applyNumberFormat="1" applyFont="1" applyFill="1" applyBorder="1" applyAlignment="1" applyProtection="1">
      <alignment horizontal="center" vertical="center" wrapText="1"/>
      <protection hidden="1"/>
    </xf>
    <xf numFmtId="169" fontId="8" fillId="9" borderId="2" xfId="2" applyNumberFormat="1" applyFont="1" applyFill="1" applyBorder="1" applyAlignment="1" applyProtection="1">
      <alignment horizontal="center" vertical="center" wrapText="1"/>
      <protection hidden="1"/>
    </xf>
    <xf numFmtId="0" fontId="8" fillId="9" borderId="2" xfId="0" applyFont="1" applyFill="1" applyBorder="1" applyAlignment="1">
      <alignment vertical="center" wrapText="1"/>
    </xf>
    <xf numFmtId="168" fontId="8" fillId="9" borderId="2" xfId="0" applyNumberFormat="1" applyFont="1" applyFill="1" applyBorder="1" applyAlignment="1">
      <alignment horizontal="center" vertical="center" wrapText="1"/>
    </xf>
    <xf numFmtId="0" fontId="17" fillId="9" borderId="2" xfId="0" applyFont="1" applyFill="1" applyBorder="1" applyAlignment="1">
      <alignment horizontal="center" vertical="center" wrapText="1"/>
    </xf>
    <xf numFmtId="167" fontId="8" fillId="9" borderId="2" xfId="0" applyNumberFormat="1" applyFont="1" applyFill="1" applyBorder="1" applyAlignment="1" applyProtection="1">
      <alignment horizontal="center" vertical="center" wrapText="1"/>
      <protection hidden="1"/>
    </xf>
    <xf numFmtId="169" fontId="8" fillId="9" borderId="2" xfId="0" applyNumberFormat="1" applyFont="1" applyFill="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3283/22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4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82" t="s">
        <v>19</v>
      </c>
      <c r="B2" s="82"/>
      <c r="C2" s="82"/>
      <c r="D2" s="82"/>
      <c r="E2" s="82"/>
      <c r="F2" s="82"/>
      <c r="G2" s="82"/>
    </row>
    <row r="3" spans="1:11" x14ac:dyDescent="0.2">
      <c r="A3" s="82" t="str">
        <f>UPPER(Dados!B1&amp;"  -  "&amp;Dados!B4)</f>
        <v>PREGÃO ELETRÔNICO Nº 017/2023  -  ABERTURA DAS PROPOSTAS: 27/02/2023, ÀS 09:00HS</v>
      </c>
      <c r="B3" s="82"/>
      <c r="C3" s="82"/>
      <c r="D3" s="82"/>
      <c r="E3" s="82"/>
      <c r="F3" s="82"/>
      <c r="G3" s="82"/>
    </row>
    <row r="4" spans="1:11" x14ac:dyDescent="0.2">
      <c r="A4" s="83" t="str">
        <f>Dados!B3</f>
        <v>EVENTUAL CONTRATAÇÃO DE SERVIÇOS DE EXAMES LABORATORIAIS - SRP</v>
      </c>
      <c r="B4" s="83"/>
      <c r="C4" s="83"/>
      <c r="D4" s="83"/>
      <c r="E4" s="83"/>
      <c r="F4" s="83"/>
      <c r="G4" s="83"/>
    </row>
    <row r="5" spans="1:11" x14ac:dyDescent="0.2">
      <c r="A5" s="82" t="str">
        <f>Dados!B2</f>
        <v>PROCESSO ADMINISTRATIVO N° 3283/2022 de 17/10/2022</v>
      </c>
      <c r="B5" s="82"/>
      <c r="C5" s="82"/>
      <c r="D5" s="82"/>
      <c r="E5" s="82"/>
      <c r="F5" s="82"/>
      <c r="G5" s="82"/>
    </row>
    <row r="6" spans="1:11" x14ac:dyDescent="0.2">
      <c r="A6" s="51" t="str">
        <f>Dados!B7</f>
        <v>MENOR PREÇO POR ITEM</v>
      </c>
      <c r="B6" s="51"/>
      <c r="C6" s="80" t="s">
        <v>29</v>
      </c>
      <c r="D6" s="80"/>
      <c r="E6" s="81">
        <f>Dados!B8</f>
        <v>3012490.3200000003</v>
      </c>
      <c r="F6" s="81"/>
      <c r="G6" s="51"/>
    </row>
    <row r="7" spans="1:11" ht="2.25" customHeight="1" x14ac:dyDescent="0.2">
      <c r="A7" s="6"/>
      <c r="B7" s="6"/>
      <c r="C7" s="6"/>
      <c r="D7" s="6"/>
      <c r="E7" s="14"/>
      <c r="F7" s="14"/>
      <c r="G7" s="10"/>
    </row>
    <row r="8" spans="1:11" s="8" customFormat="1" ht="12" customHeight="1" x14ac:dyDescent="0.2">
      <c r="A8" s="15" t="s">
        <v>0</v>
      </c>
      <c r="B8" s="73"/>
      <c r="C8" s="73"/>
      <c r="D8" s="73"/>
      <c r="E8" s="73"/>
      <c r="F8" s="73"/>
      <c r="G8" s="73"/>
      <c r="H8" s="40"/>
    </row>
    <row r="9" spans="1:11" s="8" customFormat="1" ht="12" customHeight="1" x14ac:dyDescent="0.2">
      <c r="A9" s="15" t="s">
        <v>1</v>
      </c>
      <c r="B9" s="74"/>
      <c r="C9" s="74"/>
      <c r="D9" s="74"/>
      <c r="E9" s="74"/>
      <c r="F9" s="74"/>
      <c r="G9" s="74"/>
      <c r="H9" s="40"/>
    </row>
    <row r="10" spans="1:11" s="8" customFormat="1" ht="12" customHeight="1" x14ac:dyDescent="0.2">
      <c r="A10" s="15" t="s">
        <v>2</v>
      </c>
      <c r="B10" s="59"/>
      <c r="C10" s="26" t="s">
        <v>8</v>
      </c>
      <c r="D10" s="79"/>
      <c r="E10" s="79"/>
      <c r="F10" s="79"/>
      <c r="G10" s="7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48</v>
      </c>
      <c r="C13" s="34" t="s">
        <v>49</v>
      </c>
      <c r="D13" s="48">
        <v>48</v>
      </c>
      <c r="E13" s="50">
        <v>57.33</v>
      </c>
      <c r="F13" s="58"/>
      <c r="G13" s="35" t="str">
        <f>IF(F13="","",IF(ISTEXT(F13),"NC",F13*D13))</f>
        <v/>
      </c>
      <c r="H13" s="40"/>
      <c r="K13" s="7"/>
    </row>
    <row r="14" spans="1:11" s="8" customFormat="1" ht="11.25" x14ac:dyDescent="0.2">
      <c r="A14" s="33">
        <v>2</v>
      </c>
      <c r="B14" s="31" t="s">
        <v>50</v>
      </c>
      <c r="C14" s="34" t="s">
        <v>49</v>
      </c>
      <c r="D14" s="48">
        <v>28</v>
      </c>
      <c r="E14" s="50">
        <v>68.48</v>
      </c>
      <c r="F14" s="58"/>
      <c r="G14" s="35" t="str">
        <f t="shared" ref="G14:G77" si="0">IF(F14="","",IF(ISTEXT(F14),"NC",F14*D14))</f>
        <v/>
      </c>
      <c r="H14" s="40"/>
      <c r="K14" s="7"/>
    </row>
    <row r="15" spans="1:11" s="8" customFormat="1" ht="11.25" x14ac:dyDescent="0.2">
      <c r="A15" s="33">
        <v>3</v>
      </c>
      <c r="B15" s="31" t="s">
        <v>51</v>
      </c>
      <c r="C15" s="34" t="s">
        <v>49</v>
      </c>
      <c r="D15" s="48">
        <v>36</v>
      </c>
      <c r="E15" s="50">
        <v>52.17</v>
      </c>
      <c r="F15" s="58"/>
      <c r="G15" s="35" t="str">
        <f t="shared" si="0"/>
        <v/>
      </c>
      <c r="H15" s="40"/>
      <c r="K15" s="7"/>
    </row>
    <row r="16" spans="1:11" s="8" customFormat="1" ht="11.25" x14ac:dyDescent="0.2">
      <c r="A16" s="33">
        <v>4</v>
      </c>
      <c r="B16" s="31" t="s">
        <v>52</v>
      </c>
      <c r="C16" s="34" t="s">
        <v>49</v>
      </c>
      <c r="D16" s="48">
        <v>36</v>
      </c>
      <c r="E16" s="50">
        <v>61</v>
      </c>
      <c r="F16" s="58"/>
      <c r="G16" s="35" t="str">
        <f t="shared" si="0"/>
        <v/>
      </c>
      <c r="H16" s="40"/>
      <c r="K16" s="7"/>
    </row>
    <row r="17" spans="1:11" s="8" customFormat="1" ht="11.25" x14ac:dyDescent="0.2">
      <c r="A17" s="33">
        <v>5</v>
      </c>
      <c r="B17" s="31" t="s">
        <v>53</v>
      </c>
      <c r="C17" s="34" t="s">
        <v>49</v>
      </c>
      <c r="D17" s="48">
        <v>36</v>
      </c>
      <c r="E17" s="50">
        <v>29.89</v>
      </c>
      <c r="F17" s="58"/>
      <c r="G17" s="35" t="str">
        <f t="shared" si="0"/>
        <v/>
      </c>
      <c r="H17" s="40"/>
      <c r="K17" s="7"/>
    </row>
    <row r="18" spans="1:11" s="8" customFormat="1" ht="11.25" x14ac:dyDescent="0.2">
      <c r="A18" s="33">
        <v>6</v>
      </c>
      <c r="B18" s="31" t="s">
        <v>54</v>
      </c>
      <c r="C18" s="34" t="s">
        <v>49</v>
      </c>
      <c r="D18" s="48">
        <v>48</v>
      </c>
      <c r="E18" s="50">
        <v>50</v>
      </c>
      <c r="F18" s="58"/>
      <c r="G18" s="35" t="str">
        <f t="shared" si="0"/>
        <v/>
      </c>
      <c r="H18" s="40"/>
      <c r="K18" s="7"/>
    </row>
    <row r="19" spans="1:11" s="8" customFormat="1" ht="11.25" x14ac:dyDescent="0.2">
      <c r="A19" s="33">
        <v>7</v>
      </c>
      <c r="B19" s="31" t="s">
        <v>55</v>
      </c>
      <c r="C19" s="34" t="s">
        <v>49</v>
      </c>
      <c r="D19" s="48">
        <v>48</v>
      </c>
      <c r="E19" s="50">
        <v>36.82</v>
      </c>
      <c r="F19" s="58"/>
      <c r="G19" s="35" t="str">
        <f t="shared" si="0"/>
        <v/>
      </c>
      <c r="H19" s="40"/>
      <c r="K19" s="7"/>
    </row>
    <row r="20" spans="1:11" s="8" customFormat="1" ht="11.25" x14ac:dyDescent="0.2">
      <c r="A20" s="33">
        <v>8</v>
      </c>
      <c r="B20" s="31" t="s">
        <v>56</v>
      </c>
      <c r="C20" s="34" t="s">
        <v>49</v>
      </c>
      <c r="D20" s="48">
        <v>48</v>
      </c>
      <c r="E20" s="50">
        <v>68.2</v>
      </c>
      <c r="F20" s="58"/>
      <c r="G20" s="35" t="str">
        <f t="shared" si="0"/>
        <v/>
      </c>
      <c r="H20" s="40"/>
      <c r="K20" s="7"/>
    </row>
    <row r="21" spans="1:11" s="8" customFormat="1" ht="11.25" x14ac:dyDescent="0.2">
      <c r="A21" s="33">
        <v>9</v>
      </c>
      <c r="B21" s="31" t="s">
        <v>57</v>
      </c>
      <c r="C21" s="34" t="s">
        <v>49</v>
      </c>
      <c r="D21" s="48">
        <v>28</v>
      </c>
      <c r="E21" s="50">
        <v>73.72</v>
      </c>
      <c r="F21" s="58"/>
      <c r="G21" s="35" t="str">
        <f t="shared" si="0"/>
        <v/>
      </c>
      <c r="H21" s="40"/>
      <c r="K21" s="7"/>
    </row>
    <row r="22" spans="1:11" s="8" customFormat="1" ht="11.25" x14ac:dyDescent="0.2">
      <c r="A22" s="33">
        <v>10</v>
      </c>
      <c r="B22" s="31" t="s">
        <v>58</v>
      </c>
      <c r="C22" s="34" t="s">
        <v>49</v>
      </c>
      <c r="D22" s="48">
        <v>48</v>
      </c>
      <c r="E22" s="50">
        <v>52.43</v>
      </c>
      <c r="F22" s="58"/>
      <c r="G22" s="35" t="str">
        <f t="shared" si="0"/>
        <v/>
      </c>
      <c r="H22" s="40"/>
      <c r="K22" s="7"/>
    </row>
    <row r="23" spans="1:11" s="8" customFormat="1" ht="11.25" x14ac:dyDescent="0.2">
      <c r="A23" s="33">
        <v>11</v>
      </c>
      <c r="B23" s="31" t="s">
        <v>59</v>
      </c>
      <c r="C23" s="34" t="s">
        <v>49</v>
      </c>
      <c r="D23" s="48">
        <v>80</v>
      </c>
      <c r="E23" s="50">
        <v>57.54</v>
      </c>
      <c r="F23" s="58"/>
      <c r="G23" s="35" t="str">
        <f t="shared" si="0"/>
        <v/>
      </c>
      <c r="H23" s="40"/>
      <c r="K23" s="7"/>
    </row>
    <row r="24" spans="1:11" s="8" customFormat="1" ht="11.25" x14ac:dyDescent="0.2">
      <c r="A24" s="33">
        <v>12</v>
      </c>
      <c r="B24" s="31" t="s">
        <v>60</v>
      </c>
      <c r="C24" s="34" t="s">
        <v>49</v>
      </c>
      <c r="D24" s="48">
        <v>24</v>
      </c>
      <c r="E24" s="50">
        <v>56.75</v>
      </c>
      <c r="F24" s="58"/>
      <c r="G24" s="35" t="str">
        <f t="shared" si="0"/>
        <v/>
      </c>
      <c r="H24" s="40"/>
      <c r="K24" s="7"/>
    </row>
    <row r="25" spans="1:11" s="8" customFormat="1" ht="11.25" x14ac:dyDescent="0.2">
      <c r="A25" s="33">
        <v>13</v>
      </c>
      <c r="B25" s="31" t="s">
        <v>61</v>
      </c>
      <c r="C25" s="34" t="s">
        <v>49</v>
      </c>
      <c r="D25" s="48">
        <v>48</v>
      </c>
      <c r="E25" s="50">
        <v>83.97</v>
      </c>
      <c r="F25" s="58"/>
      <c r="G25" s="35" t="str">
        <f t="shared" si="0"/>
        <v/>
      </c>
      <c r="H25" s="40"/>
      <c r="K25" s="7"/>
    </row>
    <row r="26" spans="1:11" s="8" customFormat="1" ht="11.25" x14ac:dyDescent="0.2">
      <c r="A26" s="33">
        <v>14</v>
      </c>
      <c r="B26" s="31" t="s">
        <v>62</v>
      </c>
      <c r="C26" s="34" t="s">
        <v>49</v>
      </c>
      <c r="D26" s="48">
        <v>36</v>
      </c>
      <c r="E26" s="50">
        <v>86.65</v>
      </c>
      <c r="F26" s="58"/>
      <c r="G26" s="35" t="str">
        <f t="shared" si="0"/>
        <v/>
      </c>
      <c r="H26" s="40"/>
      <c r="K26" s="7"/>
    </row>
    <row r="27" spans="1:11" s="8" customFormat="1" ht="11.25" x14ac:dyDescent="0.2">
      <c r="A27" s="33">
        <v>15</v>
      </c>
      <c r="B27" s="31" t="s">
        <v>63</v>
      </c>
      <c r="C27" s="34" t="s">
        <v>49</v>
      </c>
      <c r="D27" s="48">
        <v>36</v>
      </c>
      <c r="E27" s="50">
        <v>72.959999999999994</v>
      </c>
      <c r="F27" s="58"/>
      <c r="G27" s="35" t="str">
        <f t="shared" si="0"/>
        <v/>
      </c>
      <c r="H27" s="40"/>
      <c r="K27" s="7"/>
    </row>
    <row r="28" spans="1:11" s="8" customFormat="1" ht="11.25" x14ac:dyDescent="0.2">
      <c r="A28" s="33">
        <v>16</v>
      </c>
      <c r="B28" s="31" t="s">
        <v>64</v>
      </c>
      <c r="C28" s="34" t="s">
        <v>49</v>
      </c>
      <c r="D28" s="48">
        <v>36</v>
      </c>
      <c r="E28" s="50">
        <v>87.16</v>
      </c>
      <c r="F28" s="58"/>
      <c r="G28" s="35" t="str">
        <f t="shared" si="0"/>
        <v/>
      </c>
      <c r="H28" s="40"/>
      <c r="K28" s="7"/>
    </row>
    <row r="29" spans="1:11" s="8" customFormat="1" ht="11.25" x14ac:dyDescent="0.2">
      <c r="A29" s="33">
        <v>17</v>
      </c>
      <c r="B29" s="31" t="s">
        <v>65</v>
      </c>
      <c r="C29" s="34" t="s">
        <v>49</v>
      </c>
      <c r="D29" s="48">
        <v>48</v>
      </c>
      <c r="E29" s="50">
        <v>118.27</v>
      </c>
      <c r="F29" s="58"/>
      <c r="G29" s="35" t="str">
        <f t="shared" si="0"/>
        <v/>
      </c>
      <c r="H29" s="40"/>
      <c r="K29" s="7"/>
    </row>
    <row r="30" spans="1:11" s="8" customFormat="1" ht="11.25" x14ac:dyDescent="0.2">
      <c r="A30" s="33">
        <v>18</v>
      </c>
      <c r="B30" s="31" t="s">
        <v>66</v>
      </c>
      <c r="C30" s="34" t="s">
        <v>49</v>
      </c>
      <c r="D30" s="48">
        <v>60</v>
      </c>
      <c r="E30" s="50">
        <v>70.42</v>
      </c>
      <c r="F30" s="58"/>
      <c r="G30" s="35" t="str">
        <f t="shared" si="0"/>
        <v/>
      </c>
      <c r="H30" s="40"/>
      <c r="K30" s="7"/>
    </row>
    <row r="31" spans="1:11" s="8" customFormat="1" ht="11.25" x14ac:dyDescent="0.2">
      <c r="A31" s="33">
        <v>19</v>
      </c>
      <c r="B31" s="31" t="s">
        <v>67</v>
      </c>
      <c r="C31" s="34" t="s">
        <v>49</v>
      </c>
      <c r="D31" s="48">
        <v>180</v>
      </c>
      <c r="E31" s="50">
        <v>35.08</v>
      </c>
      <c r="F31" s="58"/>
      <c r="G31" s="35" t="str">
        <f t="shared" si="0"/>
        <v/>
      </c>
      <c r="H31" s="40"/>
      <c r="K31" s="7"/>
    </row>
    <row r="32" spans="1:11" s="8" customFormat="1" ht="11.25" x14ac:dyDescent="0.2">
      <c r="A32" s="33">
        <v>20</v>
      </c>
      <c r="B32" s="31" t="s">
        <v>68</v>
      </c>
      <c r="C32" s="34" t="s">
        <v>49</v>
      </c>
      <c r="D32" s="48">
        <v>100</v>
      </c>
      <c r="E32" s="50">
        <v>65.38</v>
      </c>
      <c r="F32" s="58"/>
      <c r="G32" s="35" t="str">
        <f t="shared" si="0"/>
        <v/>
      </c>
      <c r="H32" s="40"/>
      <c r="K32" s="7"/>
    </row>
    <row r="33" spans="1:11" s="8" customFormat="1" ht="11.25" x14ac:dyDescent="0.2">
      <c r="A33" s="33">
        <v>21</v>
      </c>
      <c r="B33" s="31" t="s">
        <v>69</v>
      </c>
      <c r="C33" s="34" t="s">
        <v>49</v>
      </c>
      <c r="D33" s="48">
        <v>20</v>
      </c>
      <c r="E33" s="50">
        <v>902.31</v>
      </c>
      <c r="F33" s="58"/>
      <c r="G33" s="35" t="str">
        <f t="shared" si="0"/>
        <v/>
      </c>
      <c r="H33" s="40"/>
      <c r="K33" s="7"/>
    </row>
    <row r="34" spans="1:11" s="8" customFormat="1" ht="11.25" x14ac:dyDescent="0.2">
      <c r="A34" s="33">
        <v>22</v>
      </c>
      <c r="B34" s="31" t="s">
        <v>70</v>
      </c>
      <c r="C34" s="34" t="s">
        <v>49</v>
      </c>
      <c r="D34" s="48">
        <v>28</v>
      </c>
      <c r="E34" s="50">
        <v>109.52</v>
      </c>
      <c r="F34" s="58"/>
      <c r="G34" s="35" t="str">
        <f t="shared" si="0"/>
        <v/>
      </c>
      <c r="H34" s="40"/>
      <c r="K34" s="7"/>
    </row>
    <row r="35" spans="1:11" s="8" customFormat="1" ht="11.25" x14ac:dyDescent="0.2">
      <c r="A35" s="33">
        <v>23</v>
      </c>
      <c r="B35" s="31" t="s">
        <v>71</v>
      </c>
      <c r="C35" s="34" t="s">
        <v>49</v>
      </c>
      <c r="D35" s="48">
        <v>36</v>
      </c>
      <c r="E35" s="50">
        <v>311.33999999999997</v>
      </c>
      <c r="F35" s="58"/>
      <c r="G35" s="35" t="str">
        <f t="shared" si="0"/>
        <v/>
      </c>
      <c r="H35" s="40"/>
      <c r="K35" s="7"/>
    </row>
    <row r="36" spans="1:11" s="8" customFormat="1" ht="11.25" x14ac:dyDescent="0.2">
      <c r="A36" s="33">
        <v>24</v>
      </c>
      <c r="B36" s="31" t="s">
        <v>72</v>
      </c>
      <c r="C36" s="34" t="s">
        <v>49</v>
      </c>
      <c r="D36" s="48">
        <v>48</v>
      </c>
      <c r="E36" s="50">
        <v>48.53</v>
      </c>
      <c r="F36" s="58"/>
      <c r="G36" s="35" t="str">
        <f t="shared" si="0"/>
        <v/>
      </c>
      <c r="H36" s="40"/>
      <c r="K36" s="7"/>
    </row>
    <row r="37" spans="1:11" s="8" customFormat="1" ht="11.25" x14ac:dyDescent="0.2">
      <c r="A37" s="33">
        <v>25</v>
      </c>
      <c r="B37" s="31" t="s">
        <v>73</v>
      </c>
      <c r="C37" s="34" t="s">
        <v>49</v>
      </c>
      <c r="D37" s="48">
        <v>36</v>
      </c>
      <c r="E37" s="50">
        <v>211.23</v>
      </c>
      <c r="F37" s="58"/>
      <c r="G37" s="35" t="str">
        <f t="shared" si="0"/>
        <v/>
      </c>
      <c r="H37" s="40"/>
      <c r="K37" s="7"/>
    </row>
    <row r="38" spans="1:11" s="8" customFormat="1" ht="11.25" x14ac:dyDescent="0.2">
      <c r="A38" s="33">
        <v>26</v>
      </c>
      <c r="B38" s="31" t="s">
        <v>74</v>
      </c>
      <c r="C38" s="34" t="s">
        <v>49</v>
      </c>
      <c r="D38" s="48">
        <v>36</v>
      </c>
      <c r="E38" s="50">
        <v>197.44</v>
      </c>
      <c r="F38" s="58"/>
      <c r="G38" s="35" t="str">
        <f t="shared" si="0"/>
        <v/>
      </c>
      <c r="H38" s="40"/>
      <c r="K38" s="7"/>
    </row>
    <row r="39" spans="1:11" s="8" customFormat="1" ht="11.25" x14ac:dyDescent="0.2">
      <c r="A39" s="33">
        <v>27</v>
      </c>
      <c r="B39" s="31" t="s">
        <v>75</v>
      </c>
      <c r="C39" s="34" t="s">
        <v>49</v>
      </c>
      <c r="D39" s="48">
        <v>360</v>
      </c>
      <c r="E39" s="50">
        <v>221.15</v>
      </c>
      <c r="F39" s="58"/>
      <c r="G39" s="35" t="str">
        <f t="shared" si="0"/>
        <v/>
      </c>
      <c r="H39" s="40"/>
      <c r="K39" s="7"/>
    </row>
    <row r="40" spans="1:11" s="8" customFormat="1" ht="11.25" x14ac:dyDescent="0.2">
      <c r="A40" s="33">
        <v>28</v>
      </c>
      <c r="B40" s="31" t="s">
        <v>76</v>
      </c>
      <c r="C40" s="34" t="s">
        <v>49</v>
      </c>
      <c r="D40" s="48">
        <v>60</v>
      </c>
      <c r="E40" s="50">
        <v>46.72</v>
      </c>
      <c r="F40" s="58"/>
      <c r="G40" s="35" t="str">
        <f t="shared" si="0"/>
        <v/>
      </c>
      <c r="H40" s="40"/>
      <c r="K40" s="7"/>
    </row>
    <row r="41" spans="1:11" s="8" customFormat="1" ht="11.25" x14ac:dyDescent="0.2">
      <c r="A41" s="33">
        <v>29</v>
      </c>
      <c r="B41" s="31" t="s">
        <v>77</v>
      </c>
      <c r="C41" s="34" t="s">
        <v>49</v>
      </c>
      <c r="D41" s="48">
        <v>60</v>
      </c>
      <c r="E41" s="50">
        <v>416.06</v>
      </c>
      <c r="F41" s="58"/>
      <c r="G41" s="35" t="str">
        <f t="shared" si="0"/>
        <v/>
      </c>
      <c r="H41" s="40"/>
      <c r="K41" s="7"/>
    </row>
    <row r="42" spans="1:11" s="8" customFormat="1" ht="11.25" x14ac:dyDescent="0.2">
      <c r="A42" s="33">
        <v>30</v>
      </c>
      <c r="B42" s="31" t="s">
        <v>78</v>
      </c>
      <c r="C42" s="34" t="s">
        <v>49</v>
      </c>
      <c r="D42" s="48">
        <v>60</v>
      </c>
      <c r="E42" s="50">
        <v>76.48</v>
      </c>
      <c r="F42" s="58"/>
      <c r="G42" s="35" t="str">
        <f t="shared" si="0"/>
        <v/>
      </c>
      <c r="H42" s="40"/>
      <c r="K42" s="7"/>
    </row>
    <row r="43" spans="1:11" s="8" customFormat="1" ht="11.25" x14ac:dyDescent="0.2">
      <c r="A43" s="33">
        <v>31</v>
      </c>
      <c r="B43" s="31" t="s">
        <v>79</v>
      </c>
      <c r="C43" s="34" t="s">
        <v>49</v>
      </c>
      <c r="D43" s="48">
        <v>60</v>
      </c>
      <c r="E43" s="50">
        <v>152.55000000000001</v>
      </c>
      <c r="F43" s="58"/>
      <c r="G43" s="35" t="str">
        <f t="shared" si="0"/>
        <v/>
      </c>
      <c r="H43" s="40"/>
      <c r="K43" s="7"/>
    </row>
    <row r="44" spans="1:11" s="8" customFormat="1" ht="11.25" x14ac:dyDescent="0.2">
      <c r="A44" s="33">
        <v>32</v>
      </c>
      <c r="B44" s="31" t="s">
        <v>80</v>
      </c>
      <c r="C44" s="34" t="s">
        <v>49</v>
      </c>
      <c r="D44" s="48">
        <v>60</v>
      </c>
      <c r="E44" s="50">
        <v>65.760000000000005</v>
      </c>
      <c r="F44" s="58"/>
      <c r="G44" s="35" t="str">
        <f t="shared" si="0"/>
        <v/>
      </c>
      <c r="H44" s="40"/>
      <c r="K44" s="7"/>
    </row>
    <row r="45" spans="1:11" s="8" customFormat="1" ht="11.25" x14ac:dyDescent="0.2">
      <c r="A45" s="33">
        <v>33</v>
      </c>
      <c r="B45" s="31" t="s">
        <v>81</v>
      </c>
      <c r="C45" s="34" t="s">
        <v>49</v>
      </c>
      <c r="D45" s="48">
        <v>24</v>
      </c>
      <c r="E45" s="50">
        <v>574.91999999999996</v>
      </c>
      <c r="F45" s="58"/>
      <c r="G45" s="35" t="str">
        <f t="shared" si="0"/>
        <v/>
      </c>
      <c r="H45" s="40"/>
      <c r="K45" s="7"/>
    </row>
    <row r="46" spans="1:11" s="8" customFormat="1" ht="11.25" x14ac:dyDescent="0.2">
      <c r="A46" s="33">
        <v>34</v>
      </c>
      <c r="B46" s="31" t="s">
        <v>82</v>
      </c>
      <c r="C46" s="34" t="s">
        <v>49</v>
      </c>
      <c r="D46" s="48">
        <v>28</v>
      </c>
      <c r="E46" s="50">
        <v>29.07</v>
      </c>
      <c r="F46" s="58"/>
      <c r="G46" s="35" t="str">
        <f t="shared" si="0"/>
        <v/>
      </c>
      <c r="H46" s="40"/>
      <c r="K46" s="7"/>
    </row>
    <row r="47" spans="1:11" s="8" customFormat="1" ht="11.25" x14ac:dyDescent="0.2">
      <c r="A47" s="33">
        <v>35</v>
      </c>
      <c r="B47" s="31" t="s">
        <v>83</v>
      </c>
      <c r="C47" s="34" t="s">
        <v>49</v>
      </c>
      <c r="D47" s="48">
        <v>36</v>
      </c>
      <c r="E47" s="50">
        <v>257.33999999999997</v>
      </c>
      <c r="F47" s="58"/>
      <c r="G47" s="35" t="str">
        <f t="shared" si="0"/>
        <v/>
      </c>
      <c r="H47" s="40"/>
      <c r="K47" s="7"/>
    </row>
    <row r="48" spans="1:11" s="8" customFormat="1" ht="11.25" x14ac:dyDescent="0.2">
      <c r="A48" s="33">
        <v>36</v>
      </c>
      <c r="B48" s="31" t="s">
        <v>84</v>
      </c>
      <c r="C48" s="34" t="s">
        <v>49</v>
      </c>
      <c r="D48" s="48">
        <v>60</v>
      </c>
      <c r="E48" s="50">
        <v>52.95</v>
      </c>
      <c r="F48" s="58"/>
      <c r="G48" s="35" t="str">
        <f t="shared" si="0"/>
        <v/>
      </c>
      <c r="H48" s="40"/>
      <c r="K48" s="7"/>
    </row>
    <row r="49" spans="1:11" s="8" customFormat="1" ht="11.25" x14ac:dyDescent="0.2">
      <c r="A49" s="33">
        <v>37</v>
      </c>
      <c r="B49" s="31" t="s">
        <v>85</v>
      </c>
      <c r="C49" s="34" t="s">
        <v>49</v>
      </c>
      <c r="D49" s="48">
        <v>60</v>
      </c>
      <c r="E49" s="50">
        <v>60.97</v>
      </c>
      <c r="F49" s="58"/>
      <c r="G49" s="35" t="str">
        <f t="shared" si="0"/>
        <v/>
      </c>
      <c r="H49" s="40"/>
      <c r="K49" s="7"/>
    </row>
    <row r="50" spans="1:11" s="8" customFormat="1" ht="11.25" x14ac:dyDescent="0.2">
      <c r="A50" s="33">
        <v>38</v>
      </c>
      <c r="B50" s="31" t="s">
        <v>86</v>
      </c>
      <c r="C50" s="34" t="s">
        <v>49</v>
      </c>
      <c r="D50" s="48">
        <v>60</v>
      </c>
      <c r="E50" s="50">
        <v>56.71</v>
      </c>
      <c r="F50" s="58"/>
      <c r="G50" s="35" t="str">
        <f t="shared" si="0"/>
        <v/>
      </c>
      <c r="H50" s="40"/>
      <c r="K50" s="7"/>
    </row>
    <row r="51" spans="1:11" s="8" customFormat="1" ht="11.25" x14ac:dyDescent="0.2">
      <c r="A51" s="33">
        <v>39</v>
      </c>
      <c r="B51" s="31" t="s">
        <v>87</v>
      </c>
      <c r="C51" s="34" t="s">
        <v>49</v>
      </c>
      <c r="D51" s="48">
        <v>60</v>
      </c>
      <c r="E51" s="50">
        <v>627.73</v>
      </c>
      <c r="F51" s="58"/>
      <c r="G51" s="35" t="str">
        <f t="shared" si="0"/>
        <v/>
      </c>
      <c r="H51" s="40"/>
      <c r="K51" s="7"/>
    </row>
    <row r="52" spans="1:11" s="8" customFormat="1" ht="11.25" x14ac:dyDescent="0.2">
      <c r="A52" s="33">
        <v>40</v>
      </c>
      <c r="B52" s="31" t="s">
        <v>88</v>
      </c>
      <c r="C52" s="34" t="s">
        <v>49</v>
      </c>
      <c r="D52" s="48">
        <v>60</v>
      </c>
      <c r="E52" s="50">
        <v>195.16</v>
      </c>
      <c r="F52" s="58"/>
      <c r="G52" s="35" t="str">
        <f t="shared" si="0"/>
        <v/>
      </c>
      <c r="H52" s="40"/>
      <c r="K52" s="7"/>
    </row>
    <row r="53" spans="1:11" s="8" customFormat="1" ht="11.25" x14ac:dyDescent="0.2">
      <c r="A53" s="33">
        <v>41</v>
      </c>
      <c r="B53" s="31" t="s">
        <v>89</v>
      </c>
      <c r="C53" s="34" t="s">
        <v>49</v>
      </c>
      <c r="D53" s="48">
        <v>60</v>
      </c>
      <c r="E53" s="50">
        <v>131.19</v>
      </c>
      <c r="F53" s="58"/>
      <c r="G53" s="35" t="str">
        <f t="shared" si="0"/>
        <v/>
      </c>
      <c r="H53" s="40"/>
      <c r="K53" s="7"/>
    </row>
    <row r="54" spans="1:11" s="8" customFormat="1" ht="11.25" x14ac:dyDescent="0.2">
      <c r="A54" s="33">
        <v>42</v>
      </c>
      <c r="B54" s="31" t="s">
        <v>90</v>
      </c>
      <c r="C54" s="34" t="s">
        <v>49</v>
      </c>
      <c r="D54" s="48">
        <v>60</v>
      </c>
      <c r="E54" s="50">
        <v>130.61000000000001</v>
      </c>
      <c r="F54" s="58"/>
      <c r="G54" s="35" t="str">
        <f t="shared" si="0"/>
        <v/>
      </c>
      <c r="H54" s="40"/>
      <c r="K54" s="7"/>
    </row>
    <row r="55" spans="1:11" s="8" customFormat="1" ht="11.25" x14ac:dyDescent="0.2">
      <c r="A55" s="33">
        <v>43</v>
      </c>
      <c r="B55" s="31" t="s">
        <v>91</v>
      </c>
      <c r="C55" s="34" t="s">
        <v>49</v>
      </c>
      <c r="D55" s="48">
        <v>120</v>
      </c>
      <c r="E55" s="50">
        <v>29.07</v>
      </c>
      <c r="F55" s="58"/>
      <c r="G55" s="35" t="str">
        <f t="shared" si="0"/>
        <v/>
      </c>
      <c r="H55" s="40"/>
      <c r="K55" s="7"/>
    </row>
    <row r="56" spans="1:11" s="8" customFormat="1" ht="11.25" x14ac:dyDescent="0.2">
      <c r="A56" s="33">
        <v>44</v>
      </c>
      <c r="B56" s="31" t="s">
        <v>92</v>
      </c>
      <c r="C56" s="34" t="s">
        <v>49</v>
      </c>
      <c r="D56" s="48">
        <v>120</v>
      </c>
      <c r="E56" s="50">
        <v>123.52</v>
      </c>
      <c r="F56" s="58"/>
      <c r="G56" s="35" t="str">
        <f t="shared" si="0"/>
        <v/>
      </c>
      <c r="H56" s="40"/>
      <c r="K56" s="7"/>
    </row>
    <row r="57" spans="1:11" s="8" customFormat="1" ht="11.25" x14ac:dyDescent="0.2">
      <c r="A57" s="33">
        <v>45</v>
      </c>
      <c r="B57" s="31" t="s">
        <v>93</v>
      </c>
      <c r="C57" s="34" t="s">
        <v>49</v>
      </c>
      <c r="D57" s="48">
        <v>96</v>
      </c>
      <c r="E57" s="50">
        <v>174.75</v>
      </c>
      <c r="F57" s="58"/>
      <c r="G57" s="35" t="str">
        <f t="shared" si="0"/>
        <v/>
      </c>
      <c r="H57" s="40"/>
      <c r="K57" s="7"/>
    </row>
    <row r="58" spans="1:11" s="8" customFormat="1" ht="11.25" x14ac:dyDescent="0.2">
      <c r="A58" s="33">
        <v>46</v>
      </c>
      <c r="B58" s="31" t="s">
        <v>94</v>
      </c>
      <c r="C58" s="34" t="s">
        <v>49</v>
      </c>
      <c r="D58" s="48">
        <v>96</v>
      </c>
      <c r="E58" s="50">
        <v>192</v>
      </c>
      <c r="F58" s="58"/>
      <c r="G58" s="35" t="str">
        <f t="shared" si="0"/>
        <v/>
      </c>
      <c r="H58" s="40"/>
      <c r="K58" s="7"/>
    </row>
    <row r="59" spans="1:11" s="8" customFormat="1" ht="11.25" x14ac:dyDescent="0.2">
      <c r="A59" s="33">
        <v>47</v>
      </c>
      <c r="B59" s="31" t="s">
        <v>95</v>
      </c>
      <c r="C59" s="34" t="s">
        <v>49</v>
      </c>
      <c r="D59" s="48">
        <v>96</v>
      </c>
      <c r="E59" s="50">
        <v>192</v>
      </c>
      <c r="F59" s="58"/>
      <c r="G59" s="35" t="str">
        <f t="shared" si="0"/>
        <v/>
      </c>
      <c r="H59" s="40"/>
      <c r="K59" s="7"/>
    </row>
    <row r="60" spans="1:11" s="8" customFormat="1" ht="11.25" x14ac:dyDescent="0.2">
      <c r="A60" s="33">
        <v>48</v>
      </c>
      <c r="B60" s="31" t="s">
        <v>96</v>
      </c>
      <c r="C60" s="34" t="s">
        <v>49</v>
      </c>
      <c r="D60" s="48">
        <v>96</v>
      </c>
      <c r="E60" s="50">
        <v>192</v>
      </c>
      <c r="F60" s="58"/>
      <c r="G60" s="35" t="str">
        <f t="shared" si="0"/>
        <v/>
      </c>
      <c r="H60" s="40"/>
      <c r="K60" s="7"/>
    </row>
    <row r="61" spans="1:11" s="8" customFormat="1" ht="11.25" x14ac:dyDescent="0.2">
      <c r="A61" s="33">
        <v>49</v>
      </c>
      <c r="B61" s="31" t="s">
        <v>97</v>
      </c>
      <c r="C61" s="34" t="s">
        <v>49</v>
      </c>
      <c r="D61" s="48">
        <v>96</v>
      </c>
      <c r="E61" s="50">
        <v>192</v>
      </c>
      <c r="F61" s="58"/>
      <c r="G61" s="35" t="str">
        <f t="shared" si="0"/>
        <v/>
      </c>
      <c r="H61" s="40"/>
      <c r="K61" s="7"/>
    </row>
    <row r="62" spans="1:11" s="8" customFormat="1" ht="11.25" x14ac:dyDescent="0.2">
      <c r="A62" s="33">
        <v>50</v>
      </c>
      <c r="B62" s="31" t="s">
        <v>98</v>
      </c>
      <c r="C62" s="34" t="s">
        <v>49</v>
      </c>
      <c r="D62" s="48">
        <v>48</v>
      </c>
      <c r="E62" s="50">
        <v>188.18</v>
      </c>
      <c r="F62" s="58"/>
      <c r="G62" s="35" t="str">
        <f t="shared" si="0"/>
        <v/>
      </c>
      <c r="H62" s="40"/>
      <c r="K62" s="7"/>
    </row>
    <row r="63" spans="1:11" s="8" customFormat="1" ht="11.25" x14ac:dyDescent="0.2">
      <c r="A63" s="33">
        <v>51</v>
      </c>
      <c r="B63" s="31" t="s">
        <v>99</v>
      </c>
      <c r="C63" s="34" t="s">
        <v>49</v>
      </c>
      <c r="D63" s="48">
        <v>96</v>
      </c>
      <c r="E63" s="50">
        <v>44.43</v>
      </c>
      <c r="F63" s="58"/>
      <c r="G63" s="35" t="str">
        <f t="shared" si="0"/>
        <v/>
      </c>
      <c r="H63" s="40"/>
      <c r="K63" s="7"/>
    </row>
    <row r="64" spans="1:11" s="8" customFormat="1" ht="11.25" x14ac:dyDescent="0.2">
      <c r="A64" s="33">
        <v>52</v>
      </c>
      <c r="B64" s="31" t="s">
        <v>100</v>
      </c>
      <c r="C64" s="34" t="s">
        <v>49</v>
      </c>
      <c r="D64" s="48">
        <v>96</v>
      </c>
      <c r="E64" s="50">
        <v>49.25</v>
      </c>
      <c r="F64" s="58"/>
      <c r="G64" s="35" t="str">
        <f t="shared" si="0"/>
        <v/>
      </c>
      <c r="H64" s="40"/>
      <c r="K64" s="7"/>
    </row>
    <row r="65" spans="1:11" s="8" customFormat="1" ht="11.25" x14ac:dyDescent="0.2">
      <c r="A65" s="33">
        <v>53</v>
      </c>
      <c r="B65" s="31" t="s">
        <v>101</v>
      </c>
      <c r="C65" s="34" t="s">
        <v>49</v>
      </c>
      <c r="D65" s="48">
        <v>150</v>
      </c>
      <c r="E65" s="50">
        <v>268.06</v>
      </c>
      <c r="F65" s="58"/>
      <c r="G65" s="35" t="str">
        <f t="shared" si="0"/>
        <v/>
      </c>
      <c r="H65" s="40"/>
      <c r="K65" s="7"/>
    </row>
    <row r="66" spans="1:11" s="8" customFormat="1" ht="11.25" x14ac:dyDescent="0.2">
      <c r="A66" s="33">
        <v>54</v>
      </c>
      <c r="B66" s="31" t="s">
        <v>102</v>
      </c>
      <c r="C66" s="34" t="s">
        <v>49</v>
      </c>
      <c r="D66" s="48">
        <v>40</v>
      </c>
      <c r="E66" s="50">
        <v>189.68</v>
      </c>
      <c r="F66" s="58"/>
      <c r="G66" s="35" t="str">
        <f t="shared" si="0"/>
        <v/>
      </c>
      <c r="H66" s="40"/>
      <c r="K66" s="7"/>
    </row>
    <row r="67" spans="1:11" s="8" customFormat="1" ht="11.25" x14ac:dyDescent="0.2">
      <c r="A67" s="33">
        <v>55</v>
      </c>
      <c r="B67" s="31" t="s">
        <v>103</v>
      </c>
      <c r="C67" s="34" t="s">
        <v>49</v>
      </c>
      <c r="D67" s="48">
        <v>60</v>
      </c>
      <c r="E67" s="50">
        <v>48.93</v>
      </c>
      <c r="F67" s="58"/>
      <c r="G67" s="35" t="str">
        <f t="shared" si="0"/>
        <v/>
      </c>
      <c r="H67" s="40"/>
      <c r="K67" s="7"/>
    </row>
    <row r="68" spans="1:11" s="8" customFormat="1" ht="11.25" x14ac:dyDescent="0.2">
      <c r="A68" s="33">
        <v>56</v>
      </c>
      <c r="B68" s="31" t="s">
        <v>104</v>
      </c>
      <c r="C68" s="34" t="s">
        <v>49</v>
      </c>
      <c r="D68" s="48">
        <v>28</v>
      </c>
      <c r="E68" s="50">
        <v>79.09</v>
      </c>
      <c r="F68" s="58"/>
      <c r="G68" s="35" t="str">
        <f t="shared" si="0"/>
        <v/>
      </c>
      <c r="H68" s="40"/>
      <c r="K68" s="7"/>
    </row>
    <row r="69" spans="1:11" s="8" customFormat="1" ht="11.25" x14ac:dyDescent="0.2">
      <c r="A69" s="33">
        <v>57</v>
      </c>
      <c r="B69" s="31" t="s">
        <v>105</v>
      </c>
      <c r="C69" s="34" t="s">
        <v>49</v>
      </c>
      <c r="D69" s="48">
        <v>36</v>
      </c>
      <c r="E69" s="50">
        <v>380.95</v>
      </c>
      <c r="F69" s="58"/>
      <c r="G69" s="35" t="str">
        <f t="shared" si="0"/>
        <v/>
      </c>
      <c r="H69" s="40"/>
      <c r="K69" s="7"/>
    </row>
    <row r="70" spans="1:11" s="8" customFormat="1" ht="11.25" x14ac:dyDescent="0.2">
      <c r="A70" s="33">
        <v>58</v>
      </c>
      <c r="B70" s="31" t="s">
        <v>106</v>
      </c>
      <c r="C70" s="34" t="s">
        <v>49</v>
      </c>
      <c r="D70" s="48">
        <v>28</v>
      </c>
      <c r="E70" s="50">
        <v>22.75</v>
      </c>
      <c r="F70" s="58"/>
      <c r="G70" s="35" t="str">
        <f t="shared" si="0"/>
        <v/>
      </c>
      <c r="H70" s="40"/>
      <c r="K70" s="7"/>
    </row>
    <row r="71" spans="1:11" s="8" customFormat="1" ht="11.25" x14ac:dyDescent="0.2">
      <c r="A71" s="33">
        <v>59</v>
      </c>
      <c r="B71" s="31" t="s">
        <v>107</v>
      </c>
      <c r="C71" s="34" t="s">
        <v>49</v>
      </c>
      <c r="D71" s="48">
        <v>60</v>
      </c>
      <c r="E71" s="50">
        <v>39.69</v>
      </c>
      <c r="F71" s="58"/>
      <c r="G71" s="35" t="str">
        <f t="shared" si="0"/>
        <v/>
      </c>
      <c r="H71" s="40"/>
      <c r="K71" s="7"/>
    </row>
    <row r="72" spans="1:11" s="8" customFormat="1" ht="11.25" x14ac:dyDescent="0.2">
      <c r="A72" s="33">
        <v>60</v>
      </c>
      <c r="B72" s="31" t="s">
        <v>108</v>
      </c>
      <c r="C72" s="34" t="s">
        <v>49</v>
      </c>
      <c r="D72" s="48">
        <v>28</v>
      </c>
      <c r="E72" s="50">
        <v>35.96</v>
      </c>
      <c r="F72" s="58"/>
      <c r="G72" s="35" t="str">
        <f t="shared" si="0"/>
        <v/>
      </c>
      <c r="H72" s="40"/>
      <c r="K72" s="7"/>
    </row>
    <row r="73" spans="1:11" s="8" customFormat="1" ht="11.25" x14ac:dyDescent="0.2">
      <c r="A73" s="33">
        <v>61</v>
      </c>
      <c r="B73" s="31" t="s">
        <v>109</v>
      </c>
      <c r="C73" s="34" t="s">
        <v>49</v>
      </c>
      <c r="D73" s="48">
        <v>36</v>
      </c>
      <c r="E73" s="50">
        <v>198.91</v>
      </c>
      <c r="F73" s="58"/>
      <c r="G73" s="35" t="str">
        <f t="shared" si="0"/>
        <v/>
      </c>
      <c r="H73" s="40"/>
      <c r="K73" s="7"/>
    </row>
    <row r="74" spans="1:11" s="8" customFormat="1" ht="11.25" x14ac:dyDescent="0.2">
      <c r="A74" s="33">
        <v>62</v>
      </c>
      <c r="B74" s="31" t="s">
        <v>110</v>
      </c>
      <c r="C74" s="34" t="s">
        <v>49</v>
      </c>
      <c r="D74" s="48">
        <v>48</v>
      </c>
      <c r="E74" s="50">
        <v>58.67</v>
      </c>
      <c r="F74" s="58"/>
      <c r="G74" s="35" t="str">
        <f t="shared" si="0"/>
        <v/>
      </c>
      <c r="H74" s="40"/>
      <c r="K74" s="7"/>
    </row>
    <row r="75" spans="1:11" s="8" customFormat="1" ht="11.25" x14ac:dyDescent="0.2">
      <c r="A75" s="33">
        <v>63</v>
      </c>
      <c r="B75" s="31" t="s">
        <v>111</v>
      </c>
      <c r="C75" s="34" t="s">
        <v>49</v>
      </c>
      <c r="D75" s="48">
        <v>150</v>
      </c>
      <c r="E75" s="50">
        <v>31.83</v>
      </c>
      <c r="F75" s="58"/>
      <c r="G75" s="35" t="str">
        <f t="shared" si="0"/>
        <v/>
      </c>
      <c r="H75" s="40"/>
      <c r="K75" s="7"/>
    </row>
    <row r="76" spans="1:11" s="8" customFormat="1" ht="11.25" x14ac:dyDescent="0.2">
      <c r="A76" s="33">
        <v>64</v>
      </c>
      <c r="B76" s="31" t="s">
        <v>112</v>
      </c>
      <c r="C76" s="34" t="s">
        <v>49</v>
      </c>
      <c r="D76" s="48">
        <v>150</v>
      </c>
      <c r="E76" s="50">
        <v>31.71</v>
      </c>
      <c r="F76" s="58"/>
      <c r="G76" s="35" t="str">
        <f t="shared" si="0"/>
        <v/>
      </c>
      <c r="H76" s="40"/>
      <c r="K76" s="7"/>
    </row>
    <row r="77" spans="1:11" s="8" customFormat="1" ht="11.25" x14ac:dyDescent="0.2">
      <c r="A77" s="33">
        <v>65</v>
      </c>
      <c r="B77" s="31" t="s">
        <v>113</v>
      </c>
      <c r="C77" s="34" t="s">
        <v>49</v>
      </c>
      <c r="D77" s="48">
        <v>36</v>
      </c>
      <c r="E77" s="50">
        <v>55.77</v>
      </c>
      <c r="F77" s="58"/>
      <c r="G77" s="35" t="str">
        <f t="shared" si="0"/>
        <v/>
      </c>
      <c r="H77" s="40"/>
      <c r="K77" s="7"/>
    </row>
    <row r="78" spans="1:11" s="8" customFormat="1" ht="11.25" x14ac:dyDescent="0.2">
      <c r="A78" s="33">
        <v>66</v>
      </c>
      <c r="B78" s="31" t="s">
        <v>114</v>
      </c>
      <c r="C78" s="34" t="s">
        <v>49</v>
      </c>
      <c r="D78" s="48">
        <v>36</v>
      </c>
      <c r="E78" s="50">
        <v>73.8</v>
      </c>
      <c r="F78" s="58"/>
      <c r="G78" s="35" t="str">
        <f t="shared" ref="G78:G141" si="1">IF(F78="","",IF(ISTEXT(F78),"NC",F78*D78))</f>
        <v/>
      </c>
      <c r="H78" s="40"/>
      <c r="K78" s="7"/>
    </row>
    <row r="79" spans="1:11" s="8" customFormat="1" ht="11.25" x14ac:dyDescent="0.2">
      <c r="A79" s="33">
        <v>67</v>
      </c>
      <c r="B79" s="31" t="s">
        <v>115</v>
      </c>
      <c r="C79" s="34" t="s">
        <v>49</v>
      </c>
      <c r="D79" s="48">
        <v>28</v>
      </c>
      <c r="E79" s="50">
        <v>22.51</v>
      </c>
      <c r="F79" s="58"/>
      <c r="G79" s="35" t="str">
        <f t="shared" si="1"/>
        <v/>
      </c>
      <c r="H79" s="40"/>
      <c r="K79" s="7"/>
    </row>
    <row r="80" spans="1:11" s="8" customFormat="1" ht="11.25" x14ac:dyDescent="0.2">
      <c r="A80" s="33">
        <v>68</v>
      </c>
      <c r="B80" s="31" t="s">
        <v>116</v>
      </c>
      <c r="C80" s="34" t="s">
        <v>49</v>
      </c>
      <c r="D80" s="48">
        <v>60</v>
      </c>
      <c r="E80" s="50">
        <v>64.150000000000006</v>
      </c>
      <c r="F80" s="58"/>
      <c r="G80" s="35" t="str">
        <f t="shared" si="1"/>
        <v/>
      </c>
      <c r="H80" s="40"/>
      <c r="K80" s="7"/>
    </row>
    <row r="81" spans="1:11" s="8" customFormat="1" ht="11.25" x14ac:dyDescent="0.2">
      <c r="A81" s="33">
        <v>69</v>
      </c>
      <c r="B81" s="31" t="s">
        <v>117</v>
      </c>
      <c r="C81" s="34" t="s">
        <v>49</v>
      </c>
      <c r="D81" s="48">
        <v>28</v>
      </c>
      <c r="E81" s="50">
        <v>64.150000000000006</v>
      </c>
      <c r="F81" s="58"/>
      <c r="G81" s="35" t="str">
        <f t="shared" si="1"/>
        <v/>
      </c>
      <c r="H81" s="40"/>
      <c r="K81" s="7"/>
    </row>
    <row r="82" spans="1:11" s="8" customFormat="1" ht="11.25" x14ac:dyDescent="0.2">
      <c r="A82" s="33">
        <v>70</v>
      </c>
      <c r="B82" s="31" t="s">
        <v>118</v>
      </c>
      <c r="C82" s="34" t="s">
        <v>49</v>
      </c>
      <c r="D82" s="48">
        <v>160</v>
      </c>
      <c r="E82" s="50">
        <v>75.41</v>
      </c>
      <c r="F82" s="58"/>
      <c r="G82" s="35" t="str">
        <f t="shared" si="1"/>
        <v/>
      </c>
      <c r="H82" s="40"/>
      <c r="K82" s="7"/>
    </row>
    <row r="83" spans="1:11" s="8" customFormat="1" ht="11.25" x14ac:dyDescent="0.2">
      <c r="A83" s="33">
        <v>71</v>
      </c>
      <c r="B83" s="31" t="s">
        <v>119</v>
      </c>
      <c r="C83" s="34" t="s">
        <v>49</v>
      </c>
      <c r="D83" s="48">
        <v>160</v>
      </c>
      <c r="E83" s="50">
        <v>63.69</v>
      </c>
      <c r="F83" s="58"/>
      <c r="G83" s="35" t="str">
        <f t="shared" si="1"/>
        <v/>
      </c>
      <c r="H83" s="40"/>
      <c r="K83" s="7"/>
    </row>
    <row r="84" spans="1:11" s="8" customFormat="1" ht="11.25" x14ac:dyDescent="0.2">
      <c r="A84" s="33">
        <v>72</v>
      </c>
      <c r="B84" s="31" t="s">
        <v>120</v>
      </c>
      <c r="C84" s="34" t="s">
        <v>49</v>
      </c>
      <c r="D84" s="48">
        <v>160</v>
      </c>
      <c r="E84" s="50">
        <v>123.68</v>
      </c>
      <c r="F84" s="58"/>
      <c r="G84" s="35" t="str">
        <f t="shared" si="1"/>
        <v/>
      </c>
      <c r="H84" s="40"/>
      <c r="K84" s="7"/>
    </row>
    <row r="85" spans="1:11" s="8" customFormat="1" ht="11.25" x14ac:dyDescent="0.2">
      <c r="A85" s="33">
        <v>73</v>
      </c>
      <c r="B85" s="31" t="s">
        <v>121</v>
      </c>
      <c r="C85" s="34" t="s">
        <v>49</v>
      </c>
      <c r="D85" s="48">
        <v>96</v>
      </c>
      <c r="E85" s="50">
        <v>68.67</v>
      </c>
      <c r="F85" s="58"/>
      <c r="G85" s="35" t="str">
        <f t="shared" si="1"/>
        <v/>
      </c>
      <c r="H85" s="40"/>
      <c r="K85" s="7"/>
    </row>
    <row r="86" spans="1:11" s="8" customFormat="1" ht="11.25" x14ac:dyDescent="0.2">
      <c r="A86" s="33">
        <v>74</v>
      </c>
      <c r="B86" s="31" t="s">
        <v>122</v>
      </c>
      <c r="C86" s="34" t="s">
        <v>49</v>
      </c>
      <c r="D86" s="48">
        <v>360</v>
      </c>
      <c r="E86" s="50">
        <v>139.53</v>
      </c>
      <c r="F86" s="58"/>
      <c r="G86" s="35" t="str">
        <f t="shared" si="1"/>
        <v/>
      </c>
      <c r="H86" s="40"/>
      <c r="K86" s="7"/>
    </row>
    <row r="87" spans="1:11" s="8" customFormat="1" ht="11.25" x14ac:dyDescent="0.2">
      <c r="A87" s="33">
        <v>75</v>
      </c>
      <c r="B87" s="31" t="s">
        <v>123</v>
      </c>
      <c r="C87" s="34" t="s">
        <v>49</v>
      </c>
      <c r="D87" s="48">
        <v>60</v>
      </c>
      <c r="E87" s="50">
        <v>86.99</v>
      </c>
      <c r="F87" s="58"/>
      <c r="G87" s="35" t="str">
        <f t="shared" si="1"/>
        <v/>
      </c>
      <c r="H87" s="40"/>
      <c r="K87" s="7"/>
    </row>
    <row r="88" spans="1:11" s="8" customFormat="1" ht="11.25" x14ac:dyDescent="0.2">
      <c r="A88" s="33">
        <v>76</v>
      </c>
      <c r="B88" s="31" t="s">
        <v>124</v>
      </c>
      <c r="C88" s="34" t="s">
        <v>49</v>
      </c>
      <c r="D88" s="48">
        <v>360</v>
      </c>
      <c r="E88" s="50">
        <v>120</v>
      </c>
      <c r="F88" s="58"/>
      <c r="G88" s="35" t="str">
        <f t="shared" si="1"/>
        <v/>
      </c>
      <c r="H88" s="40"/>
      <c r="K88" s="7"/>
    </row>
    <row r="89" spans="1:11" s="8" customFormat="1" ht="11.25" x14ac:dyDescent="0.2">
      <c r="A89" s="33">
        <v>77</v>
      </c>
      <c r="B89" s="31" t="s">
        <v>125</v>
      </c>
      <c r="C89" s="34" t="s">
        <v>49</v>
      </c>
      <c r="D89" s="48">
        <v>50</v>
      </c>
      <c r="E89" s="50">
        <v>57.4</v>
      </c>
      <c r="F89" s="58"/>
      <c r="G89" s="35" t="str">
        <f t="shared" si="1"/>
        <v/>
      </c>
      <c r="H89" s="40"/>
      <c r="K89" s="7"/>
    </row>
    <row r="90" spans="1:11" s="8" customFormat="1" ht="11.25" x14ac:dyDescent="0.2">
      <c r="A90" s="33">
        <v>78</v>
      </c>
      <c r="B90" s="31" t="s">
        <v>126</v>
      </c>
      <c r="C90" s="34" t="s">
        <v>49</v>
      </c>
      <c r="D90" s="48">
        <v>50</v>
      </c>
      <c r="E90" s="50">
        <v>39.68</v>
      </c>
      <c r="F90" s="58"/>
      <c r="G90" s="35" t="str">
        <f t="shared" si="1"/>
        <v/>
      </c>
      <c r="H90" s="40"/>
      <c r="K90" s="7"/>
    </row>
    <row r="91" spans="1:11" s="8" customFormat="1" ht="11.25" x14ac:dyDescent="0.2">
      <c r="A91" s="33">
        <v>79</v>
      </c>
      <c r="B91" s="31" t="s">
        <v>127</v>
      </c>
      <c r="C91" s="34" t="s">
        <v>49</v>
      </c>
      <c r="D91" s="48">
        <v>50</v>
      </c>
      <c r="E91" s="50">
        <v>73.25</v>
      </c>
      <c r="F91" s="58"/>
      <c r="G91" s="35" t="str">
        <f t="shared" si="1"/>
        <v/>
      </c>
      <c r="H91" s="40"/>
      <c r="K91" s="7"/>
    </row>
    <row r="92" spans="1:11" s="8" customFormat="1" ht="11.25" x14ac:dyDescent="0.2">
      <c r="A92" s="33">
        <v>80</v>
      </c>
      <c r="B92" s="31" t="s">
        <v>128</v>
      </c>
      <c r="C92" s="34" t="s">
        <v>49</v>
      </c>
      <c r="D92" s="48">
        <v>50</v>
      </c>
      <c r="E92" s="50">
        <v>163.98</v>
      </c>
      <c r="F92" s="58"/>
      <c r="G92" s="35" t="str">
        <f t="shared" si="1"/>
        <v/>
      </c>
      <c r="H92" s="40"/>
      <c r="K92" s="7"/>
    </row>
    <row r="93" spans="1:11" s="8" customFormat="1" ht="11.25" x14ac:dyDescent="0.2">
      <c r="A93" s="33">
        <v>81</v>
      </c>
      <c r="B93" s="31" t="s">
        <v>129</v>
      </c>
      <c r="C93" s="34" t="s">
        <v>49</v>
      </c>
      <c r="D93" s="48">
        <v>50</v>
      </c>
      <c r="E93" s="50">
        <v>160.66999999999999</v>
      </c>
      <c r="F93" s="58"/>
      <c r="G93" s="35" t="str">
        <f t="shared" si="1"/>
        <v/>
      </c>
      <c r="H93" s="40"/>
      <c r="K93" s="7"/>
    </row>
    <row r="94" spans="1:11" s="8" customFormat="1" ht="11.25" x14ac:dyDescent="0.2">
      <c r="A94" s="33">
        <v>82</v>
      </c>
      <c r="B94" s="31" t="s">
        <v>130</v>
      </c>
      <c r="C94" s="34" t="s">
        <v>49</v>
      </c>
      <c r="D94" s="48">
        <v>36</v>
      </c>
      <c r="E94" s="50">
        <v>756.43</v>
      </c>
      <c r="F94" s="58"/>
      <c r="G94" s="35" t="str">
        <f t="shared" si="1"/>
        <v/>
      </c>
      <c r="H94" s="40"/>
      <c r="K94" s="7"/>
    </row>
    <row r="95" spans="1:11" s="8" customFormat="1" ht="11.25" x14ac:dyDescent="0.2">
      <c r="A95" s="33">
        <v>83</v>
      </c>
      <c r="B95" s="31" t="s">
        <v>131</v>
      </c>
      <c r="C95" s="34" t="s">
        <v>49</v>
      </c>
      <c r="D95" s="48">
        <v>36</v>
      </c>
      <c r="E95" s="50">
        <v>87.97</v>
      </c>
      <c r="F95" s="58"/>
      <c r="G95" s="35" t="str">
        <f t="shared" si="1"/>
        <v/>
      </c>
      <c r="H95" s="40"/>
      <c r="K95" s="7"/>
    </row>
    <row r="96" spans="1:11" s="8" customFormat="1" ht="11.25" x14ac:dyDescent="0.2">
      <c r="A96" s="33">
        <v>84</v>
      </c>
      <c r="B96" s="31" t="s">
        <v>132</v>
      </c>
      <c r="C96" s="34" t="s">
        <v>49</v>
      </c>
      <c r="D96" s="48">
        <v>48</v>
      </c>
      <c r="E96" s="50">
        <v>102.79</v>
      </c>
      <c r="F96" s="58"/>
      <c r="G96" s="35" t="str">
        <f t="shared" si="1"/>
        <v/>
      </c>
      <c r="H96" s="40"/>
      <c r="K96" s="7"/>
    </row>
    <row r="97" spans="1:11" s="8" customFormat="1" ht="11.25" x14ac:dyDescent="0.2">
      <c r="A97" s="33">
        <v>85</v>
      </c>
      <c r="B97" s="31" t="s">
        <v>133</v>
      </c>
      <c r="C97" s="34" t="s">
        <v>49</v>
      </c>
      <c r="D97" s="48">
        <v>36</v>
      </c>
      <c r="E97" s="50">
        <v>190.74</v>
      </c>
      <c r="F97" s="58"/>
      <c r="G97" s="35" t="str">
        <f t="shared" si="1"/>
        <v/>
      </c>
      <c r="H97" s="40"/>
      <c r="K97" s="7"/>
    </row>
    <row r="98" spans="1:11" s="8" customFormat="1" ht="11.25" x14ac:dyDescent="0.2">
      <c r="A98" s="33">
        <v>86</v>
      </c>
      <c r="B98" s="31" t="s">
        <v>134</v>
      </c>
      <c r="C98" s="34" t="s">
        <v>49</v>
      </c>
      <c r="D98" s="48">
        <v>60</v>
      </c>
      <c r="E98" s="50">
        <v>175.66</v>
      </c>
      <c r="F98" s="58"/>
      <c r="G98" s="35" t="str">
        <f t="shared" si="1"/>
        <v/>
      </c>
      <c r="H98" s="40"/>
      <c r="K98" s="7"/>
    </row>
    <row r="99" spans="1:11" s="8" customFormat="1" ht="11.25" x14ac:dyDescent="0.2">
      <c r="A99" s="33">
        <v>87</v>
      </c>
      <c r="B99" s="31" t="s">
        <v>135</v>
      </c>
      <c r="C99" s="34" t="s">
        <v>49</v>
      </c>
      <c r="D99" s="48">
        <v>144</v>
      </c>
      <c r="E99" s="50">
        <v>29.86</v>
      </c>
      <c r="F99" s="58"/>
      <c r="G99" s="35" t="str">
        <f t="shared" si="1"/>
        <v/>
      </c>
      <c r="H99" s="40"/>
      <c r="K99" s="7"/>
    </row>
    <row r="100" spans="1:11" s="8" customFormat="1" ht="11.25" x14ac:dyDescent="0.2">
      <c r="A100" s="33">
        <v>88</v>
      </c>
      <c r="B100" s="31" t="s">
        <v>136</v>
      </c>
      <c r="C100" s="34" t="s">
        <v>49</v>
      </c>
      <c r="D100" s="48">
        <v>48</v>
      </c>
      <c r="E100" s="50">
        <v>174.19</v>
      </c>
      <c r="F100" s="58"/>
      <c r="G100" s="35" t="str">
        <f t="shared" si="1"/>
        <v/>
      </c>
      <c r="H100" s="40"/>
      <c r="K100" s="7"/>
    </row>
    <row r="101" spans="1:11" s="8" customFormat="1" ht="11.25" x14ac:dyDescent="0.2">
      <c r="A101" s="33">
        <v>89</v>
      </c>
      <c r="B101" s="31" t="s">
        <v>137</v>
      </c>
      <c r="C101" s="34" t="s">
        <v>49</v>
      </c>
      <c r="D101" s="48">
        <v>48</v>
      </c>
      <c r="E101" s="50">
        <v>64.010000000000005</v>
      </c>
      <c r="F101" s="58"/>
      <c r="G101" s="35" t="str">
        <f t="shared" si="1"/>
        <v/>
      </c>
      <c r="H101" s="40"/>
      <c r="K101" s="7"/>
    </row>
    <row r="102" spans="1:11" s="8" customFormat="1" ht="11.25" x14ac:dyDescent="0.2">
      <c r="A102" s="33">
        <v>90</v>
      </c>
      <c r="B102" s="31" t="s">
        <v>138</v>
      </c>
      <c r="C102" s="34" t="s">
        <v>49</v>
      </c>
      <c r="D102" s="48">
        <v>48</v>
      </c>
      <c r="E102" s="50">
        <v>124.6</v>
      </c>
      <c r="F102" s="58"/>
      <c r="G102" s="35" t="str">
        <f t="shared" si="1"/>
        <v/>
      </c>
      <c r="H102" s="40"/>
      <c r="K102" s="7"/>
    </row>
    <row r="103" spans="1:11" s="8" customFormat="1" ht="11.25" x14ac:dyDescent="0.2">
      <c r="A103" s="33">
        <v>91</v>
      </c>
      <c r="B103" s="31" t="s">
        <v>139</v>
      </c>
      <c r="C103" s="34" t="s">
        <v>49</v>
      </c>
      <c r="D103" s="48">
        <v>36</v>
      </c>
      <c r="E103" s="50">
        <v>40.94</v>
      </c>
      <c r="F103" s="58"/>
      <c r="G103" s="35" t="str">
        <f t="shared" si="1"/>
        <v/>
      </c>
      <c r="H103" s="40"/>
      <c r="K103" s="7"/>
    </row>
    <row r="104" spans="1:11" s="8" customFormat="1" ht="11.25" x14ac:dyDescent="0.2">
      <c r="A104" s="33">
        <v>92</v>
      </c>
      <c r="B104" s="31" t="s">
        <v>140</v>
      </c>
      <c r="C104" s="34" t="s">
        <v>49</v>
      </c>
      <c r="D104" s="48">
        <v>28</v>
      </c>
      <c r="E104" s="50">
        <v>136.11000000000001</v>
      </c>
      <c r="F104" s="58"/>
      <c r="G104" s="35" t="str">
        <f t="shared" si="1"/>
        <v/>
      </c>
      <c r="H104" s="40"/>
      <c r="K104" s="7"/>
    </row>
    <row r="105" spans="1:11" s="8" customFormat="1" ht="11.25" x14ac:dyDescent="0.2">
      <c r="A105" s="33">
        <v>93</v>
      </c>
      <c r="B105" s="31" t="s">
        <v>141</v>
      </c>
      <c r="C105" s="34" t="s">
        <v>49</v>
      </c>
      <c r="D105" s="48">
        <v>48</v>
      </c>
      <c r="E105" s="50">
        <v>39.32</v>
      </c>
      <c r="F105" s="58"/>
      <c r="G105" s="35" t="str">
        <f t="shared" si="1"/>
        <v/>
      </c>
      <c r="H105" s="40"/>
      <c r="K105" s="7"/>
    </row>
    <row r="106" spans="1:11" s="8" customFormat="1" ht="11.25" x14ac:dyDescent="0.2">
      <c r="A106" s="33">
        <v>94</v>
      </c>
      <c r="B106" s="31" t="s">
        <v>142</v>
      </c>
      <c r="C106" s="34" t="s">
        <v>49</v>
      </c>
      <c r="D106" s="48">
        <v>28</v>
      </c>
      <c r="E106" s="50">
        <v>19.52</v>
      </c>
      <c r="F106" s="58"/>
      <c r="G106" s="35" t="str">
        <f t="shared" si="1"/>
        <v/>
      </c>
      <c r="H106" s="40"/>
      <c r="K106" s="7"/>
    </row>
    <row r="107" spans="1:11" s="8" customFormat="1" ht="11.25" x14ac:dyDescent="0.2">
      <c r="A107" s="33">
        <v>95</v>
      </c>
      <c r="B107" s="31" t="s">
        <v>143</v>
      </c>
      <c r="C107" s="34" t="s">
        <v>49</v>
      </c>
      <c r="D107" s="48">
        <v>48</v>
      </c>
      <c r="E107" s="50">
        <v>32.299999999999997</v>
      </c>
      <c r="F107" s="58"/>
      <c r="G107" s="35" t="str">
        <f t="shared" si="1"/>
        <v/>
      </c>
      <c r="H107" s="40"/>
      <c r="K107" s="7"/>
    </row>
    <row r="108" spans="1:11" s="8" customFormat="1" ht="11.25" x14ac:dyDescent="0.2">
      <c r="A108" s="33">
        <v>96</v>
      </c>
      <c r="B108" s="31" t="s">
        <v>144</v>
      </c>
      <c r="C108" s="34" t="s">
        <v>49</v>
      </c>
      <c r="D108" s="48">
        <v>144</v>
      </c>
      <c r="E108" s="50">
        <v>97.27</v>
      </c>
      <c r="F108" s="58"/>
      <c r="G108" s="35" t="str">
        <f t="shared" si="1"/>
        <v/>
      </c>
      <c r="H108" s="40"/>
      <c r="K108" s="7"/>
    </row>
    <row r="109" spans="1:11" s="8" customFormat="1" ht="11.25" x14ac:dyDescent="0.2">
      <c r="A109" s="33">
        <v>97</v>
      </c>
      <c r="B109" s="31" t="s">
        <v>145</v>
      </c>
      <c r="C109" s="34" t="s">
        <v>49</v>
      </c>
      <c r="D109" s="48">
        <v>48</v>
      </c>
      <c r="E109" s="50">
        <v>175.46</v>
      </c>
      <c r="F109" s="58"/>
      <c r="G109" s="35" t="str">
        <f t="shared" si="1"/>
        <v/>
      </c>
      <c r="H109" s="40"/>
      <c r="K109" s="7"/>
    </row>
    <row r="110" spans="1:11" s="8" customFormat="1" ht="11.25" x14ac:dyDescent="0.2">
      <c r="A110" s="33">
        <v>98</v>
      </c>
      <c r="B110" s="31" t="s">
        <v>146</v>
      </c>
      <c r="C110" s="34" t="s">
        <v>49</v>
      </c>
      <c r="D110" s="48">
        <v>144</v>
      </c>
      <c r="E110" s="50">
        <v>28.94</v>
      </c>
      <c r="F110" s="58"/>
      <c r="G110" s="35" t="str">
        <f t="shared" si="1"/>
        <v/>
      </c>
      <c r="H110" s="40"/>
      <c r="K110" s="7"/>
    </row>
    <row r="111" spans="1:11" s="8" customFormat="1" ht="11.25" x14ac:dyDescent="0.2">
      <c r="A111" s="33">
        <v>99</v>
      </c>
      <c r="B111" s="31" t="s">
        <v>147</v>
      </c>
      <c r="C111" s="34" t="s">
        <v>49</v>
      </c>
      <c r="D111" s="48">
        <v>48</v>
      </c>
      <c r="E111" s="50">
        <v>57.89</v>
      </c>
      <c r="F111" s="58"/>
      <c r="G111" s="35" t="str">
        <f t="shared" si="1"/>
        <v/>
      </c>
      <c r="H111" s="40"/>
      <c r="K111" s="7"/>
    </row>
    <row r="112" spans="1:11" s="8" customFormat="1" ht="11.25" x14ac:dyDescent="0.2">
      <c r="A112" s="33">
        <v>100</v>
      </c>
      <c r="B112" s="31" t="s">
        <v>148</v>
      </c>
      <c r="C112" s="34" t="s">
        <v>49</v>
      </c>
      <c r="D112" s="48">
        <v>198</v>
      </c>
      <c r="E112" s="50">
        <v>162.88</v>
      </c>
      <c r="F112" s="58"/>
      <c r="G112" s="35" t="str">
        <f t="shared" si="1"/>
        <v/>
      </c>
      <c r="H112" s="40"/>
      <c r="K112" s="7"/>
    </row>
    <row r="113" spans="1:11" s="8" customFormat="1" ht="11.25" x14ac:dyDescent="0.2">
      <c r="A113" s="33">
        <v>101</v>
      </c>
      <c r="B113" s="31" t="s">
        <v>149</v>
      </c>
      <c r="C113" s="34" t="s">
        <v>49</v>
      </c>
      <c r="D113" s="48">
        <v>144</v>
      </c>
      <c r="E113" s="50">
        <v>140.62</v>
      </c>
      <c r="F113" s="58"/>
      <c r="G113" s="35" t="str">
        <f t="shared" si="1"/>
        <v/>
      </c>
      <c r="H113" s="40"/>
      <c r="K113" s="7"/>
    </row>
    <row r="114" spans="1:11" s="8" customFormat="1" ht="11.25" x14ac:dyDescent="0.2">
      <c r="A114" s="33">
        <v>102</v>
      </c>
      <c r="B114" s="31" t="s">
        <v>150</v>
      </c>
      <c r="C114" s="34" t="s">
        <v>49</v>
      </c>
      <c r="D114" s="48">
        <v>60</v>
      </c>
      <c r="E114" s="50">
        <v>179.04</v>
      </c>
      <c r="F114" s="58"/>
      <c r="G114" s="35" t="str">
        <f t="shared" si="1"/>
        <v/>
      </c>
      <c r="H114" s="40"/>
      <c r="K114" s="7"/>
    </row>
    <row r="115" spans="1:11" s="8" customFormat="1" ht="11.25" x14ac:dyDescent="0.2">
      <c r="A115" s="33">
        <v>103</v>
      </c>
      <c r="B115" s="31" t="s">
        <v>151</v>
      </c>
      <c r="C115" s="34" t="s">
        <v>49</v>
      </c>
      <c r="D115" s="48">
        <v>60</v>
      </c>
      <c r="E115" s="50">
        <v>149.58000000000001</v>
      </c>
      <c r="F115" s="58"/>
      <c r="G115" s="35" t="str">
        <f t="shared" si="1"/>
        <v/>
      </c>
      <c r="H115" s="40"/>
      <c r="K115" s="7"/>
    </row>
    <row r="116" spans="1:11" s="8" customFormat="1" ht="11.25" x14ac:dyDescent="0.2">
      <c r="A116" s="33">
        <v>104</v>
      </c>
      <c r="B116" s="31" t="s">
        <v>152</v>
      </c>
      <c r="C116" s="34" t="s">
        <v>49</v>
      </c>
      <c r="D116" s="48">
        <v>60</v>
      </c>
      <c r="E116" s="50">
        <v>188.81</v>
      </c>
      <c r="F116" s="58"/>
      <c r="G116" s="35" t="str">
        <f t="shared" si="1"/>
        <v/>
      </c>
      <c r="H116" s="40"/>
      <c r="K116" s="7"/>
    </row>
    <row r="117" spans="1:11" s="8" customFormat="1" ht="11.25" x14ac:dyDescent="0.2">
      <c r="A117" s="33">
        <v>105</v>
      </c>
      <c r="B117" s="31" t="s">
        <v>153</v>
      </c>
      <c r="C117" s="34" t="s">
        <v>49</v>
      </c>
      <c r="D117" s="48">
        <v>60</v>
      </c>
      <c r="E117" s="50">
        <v>294.69</v>
      </c>
      <c r="F117" s="58"/>
      <c r="G117" s="35" t="str">
        <f t="shared" si="1"/>
        <v/>
      </c>
      <c r="H117" s="40"/>
      <c r="K117" s="7"/>
    </row>
    <row r="118" spans="1:11" s="8" customFormat="1" ht="11.25" x14ac:dyDescent="0.2">
      <c r="A118" s="33">
        <v>106</v>
      </c>
      <c r="B118" s="31" t="s">
        <v>154</v>
      </c>
      <c r="C118" s="34" t="s">
        <v>49</v>
      </c>
      <c r="D118" s="48">
        <v>60</v>
      </c>
      <c r="E118" s="50">
        <v>188.32</v>
      </c>
      <c r="F118" s="58"/>
      <c r="G118" s="35" t="str">
        <f t="shared" si="1"/>
        <v/>
      </c>
      <c r="H118" s="40"/>
      <c r="K118" s="7"/>
    </row>
    <row r="119" spans="1:11" s="8" customFormat="1" ht="11.25" x14ac:dyDescent="0.2">
      <c r="A119" s="33">
        <v>107</v>
      </c>
      <c r="B119" s="31" t="s">
        <v>155</v>
      </c>
      <c r="C119" s="34" t="s">
        <v>49</v>
      </c>
      <c r="D119" s="48">
        <v>60</v>
      </c>
      <c r="E119" s="50">
        <v>571.05999999999995</v>
      </c>
      <c r="F119" s="58"/>
      <c r="G119" s="35" t="str">
        <f t="shared" si="1"/>
        <v/>
      </c>
      <c r="H119" s="40"/>
      <c r="K119" s="7"/>
    </row>
    <row r="120" spans="1:11" s="8" customFormat="1" ht="11.25" x14ac:dyDescent="0.2">
      <c r="A120" s="33">
        <v>108</v>
      </c>
      <c r="B120" s="31" t="s">
        <v>156</v>
      </c>
      <c r="C120" s="34" t="s">
        <v>49</v>
      </c>
      <c r="D120" s="48">
        <v>60</v>
      </c>
      <c r="E120" s="50">
        <v>277.54000000000002</v>
      </c>
      <c r="F120" s="58"/>
      <c r="G120" s="35" t="str">
        <f t="shared" si="1"/>
        <v/>
      </c>
      <c r="H120" s="40"/>
      <c r="K120" s="7"/>
    </row>
    <row r="121" spans="1:11" s="8" customFormat="1" ht="11.25" x14ac:dyDescent="0.2">
      <c r="A121" s="33">
        <v>109</v>
      </c>
      <c r="B121" s="31" t="s">
        <v>157</v>
      </c>
      <c r="C121" s="34" t="s">
        <v>49</v>
      </c>
      <c r="D121" s="48">
        <v>60</v>
      </c>
      <c r="E121" s="50">
        <v>277.54000000000002</v>
      </c>
      <c r="F121" s="58"/>
      <c r="G121" s="35" t="str">
        <f t="shared" si="1"/>
        <v/>
      </c>
      <c r="H121" s="40"/>
      <c r="K121" s="7"/>
    </row>
    <row r="122" spans="1:11" s="8" customFormat="1" ht="11.25" x14ac:dyDescent="0.2">
      <c r="A122" s="33">
        <v>110</v>
      </c>
      <c r="B122" s="31" t="s">
        <v>158</v>
      </c>
      <c r="C122" s="34" t="s">
        <v>49</v>
      </c>
      <c r="D122" s="48">
        <v>60</v>
      </c>
      <c r="E122" s="50">
        <v>765.63</v>
      </c>
      <c r="F122" s="58"/>
      <c r="G122" s="35" t="str">
        <f t="shared" si="1"/>
        <v/>
      </c>
      <c r="H122" s="40"/>
      <c r="K122" s="7"/>
    </row>
    <row r="123" spans="1:11" s="8" customFormat="1" ht="11.25" x14ac:dyDescent="0.2">
      <c r="A123" s="33">
        <v>111</v>
      </c>
      <c r="B123" s="31" t="s">
        <v>159</v>
      </c>
      <c r="C123" s="34" t="s">
        <v>49</v>
      </c>
      <c r="D123" s="48">
        <v>48</v>
      </c>
      <c r="E123" s="50">
        <v>73.64</v>
      </c>
      <c r="F123" s="58"/>
      <c r="G123" s="35" t="str">
        <f t="shared" si="1"/>
        <v/>
      </c>
      <c r="H123" s="40"/>
      <c r="K123" s="7"/>
    </row>
    <row r="124" spans="1:11" s="8" customFormat="1" ht="11.25" x14ac:dyDescent="0.2">
      <c r="A124" s="33">
        <v>112</v>
      </c>
      <c r="B124" s="31" t="s">
        <v>160</v>
      </c>
      <c r="C124" s="34" t="s">
        <v>49</v>
      </c>
      <c r="D124" s="48">
        <v>60</v>
      </c>
      <c r="E124" s="50">
        <v>500.72</v>
      </c>
      <c r="F124" s="58"/>
      <c r="G124" s="35" t="str">
        <f t="shared" si="1"/>
        <v/>
      </c>
      <c r="H124" s="40"/>
      <c r="K124" s="7"/>
    </row>
    <row r="125" spans="1:11" s="8" customFormat="1" ht="11.25" x14ac:dyDescent="0.2">
      <c r="A125" s="33">
        <v>113</v>
      </c>
      <c r="B125" s="31" t="s">
        <v>161</v>
      </c>
      <c r="C125" s="34" t="s">
        <v>49</v>
      </c>
      <c r="D125" s="48">
        <v>36</v>
      </c>
      <c r="E125" s="50">
        <v>102.11</v>
      </c>
      <c r="F125" s="58"/>
      <c r="G125" s="35" t="str">
        <f t="shared" si="1"/>
        <v/>
      </c>
      <c r="H125" s="40"/>
      <c r="K125" s="7"/>
    </row>
    <row r="126" spans="1:11" s="8" customFormat="1" ht="11.25" x14ac:dyDescent="0.2">
      <c r="A126" s="33">
        <v>114</v>
      </c>
      <c r="B126" s="31" t="s">
        <v>162</v>
      </c>
      <c r="C126" s="34" t="s">
        <v>49</v>
      </c>
      <c r="D126" s="48">
        <v>360</v>
      </c>
      <c r="E126" s="50">
        <v>88.88</v>
      </c>
      <c r="F126" s="58"/>
      <c r="G126" s="35" t="str">
        <f t="shared" si="1"/>
        <v/>
      </c>
      <c r="H126" s="40"/>
      <c r="K126" s="7"/>
    </row>
    <row r="127" spans="1:11" s="8" customFormat="1" ht="11.25" x14ac:dyDescent="0.2">
      <c r="A127" s="33">
        <v>115</v>
      </c>
      <c r="B127" s="31" t="s">
        <v>163</v>
      </c>
      <c r="C127" s="34" t="s">
        <v>49</v>
      </c>
      <c r="D127" s="48">
        <v>300</v>
      </c>
      <c r="E127" s="50">
        <v>88.88</v>
      </c>
      <c r="F127" s="58"/>
      <c r="G127" s="35" t="str">
        <f t="shared" si="1"/>
        <v/>
      </c>
      <c r="H127" s="40"/>
      <c r="K127" s="7"/>
    </row>
    <row r="128" spans="1:11" s="8" customFormat="1" ht="11.25" x14ac:dyDescent="0.2">
      <c r="A128" s="33">
        <v>116</v>
      </c>
      <c r="B128" s="31" t="s">
        <v>164</v>
      </c>
      <c r="C128" s="34" t="s">
        <v>49</v>
      </c>
      <c r="D128" s="48">
        <v>60</v>
      </c>
      <c r="E128" s="50">
        <v>62.3</v>
      </c>
      <c r="F128" s="58"/>
      <c r="G128" s="35" t="str">
        <f t="shared" si="1"/>
        <v/>
      </c>
      <c r="H128" s="40"/>
      <c r="K128" s="7"/>
    </row>
    <row r="129" spans="1:11" s="8" customFormat="1" ht="11.25" x14ac:dyDescent="0.2">
      <c r="A129" s="33">
        <v>117</v>
      </c>
      <c r="B129" s="31" t="s">
        <v>165</v>
      </c>
      <c r="C129" s="34" t="s">
        <v>49</v>
      </c>
      <c r="D129" s="48">
        <v>60</v>
      </c>
      <c r="E129" s="50">
        <v>62.3</v>
      </c>
      <c r="F129" s="58"/>
      <c r="G129" s="35" t="str">
        <f t="shared" si="1"/>
        <v/>
      </c>
      <c r="H129" s="40"/>
      <c r="K129" s="7"/>
    </row>
    <row r="130" spans="1:11" s="8" customFormat="1" ht="11.25" x14ac:dyDescent="0.2">
      <c r="A130" s="33">
        <v>118</v>
      </c>
      <c r="B130" s="31" t="s">
        <v>166</v>
      </c>
      <c r="C130" s="34" t="s">
        <v>49</v>
      </c>
      <c r="D130" s="48">
        <v>60</v>
      </c>
      <c r="E130" s="50">
        <v>62.3</v>
      </c>
      <c r="F130" s="58"/>
      <c r="G130" s="35" t="str">
        <f t="shared" si="1"/>
        <v/>
      </c>
      <c r="H130" s="40"/>
      <c r="K130" s="7"/>
    </row>
    <row r="131" spans="1:11" s="8" customFormat="1" ht="11.25" x14ac:dyDescent="0.2">
      <c r="A131" s="33">
        <v>119</v>
      </c>
      <c r="B131" s="31" t="s">
        <v>167</v>
      </c>
      <c r="C131" s="34" t="s">
        <v>49</v>
      </c>
      <c r="D131" s="48">
        <v>60</v>
      </c>
      <c r="E131" s="50">
        <v>62.3</v>
      </c>
      <c r="F131" s="58"/>
      <c r="G131" s="35" t="str">
        <f t="shared" si="1"/>
        <v/>
      </c>
      <c r="H131" s="40"/>
      <c r="K131" s="7"/>
    </row>
    <row r="132" spans="1:11" s="8" customFormat="1" ht="11.25" x14ac:dyDescent="0.2">
      <c r="A132" s="33">
        <v>120</v>
      </c>
      <c r="B132" s="31" t="s">
        <v>168</v>
      </c>
      <c r="C132" s="34" t="s">
        <v>49</v>
      </c>
      <c r="D132" s="48">
        <v>144</v>
      </c>
      <c r="E132" s="50">
        <v>34.39</v>
      </c>
      <c r="F132" s="58"/>
      <c r="G132" s="35" t="str">
        <f t="shared" si="1"/>
        <v/>
      </c>
      <c r="H132" s="40"/>
      <c r="K132" s="7"/>
    </row>
    <row r="133" spans="1:11" s="8" customFormat="1" ht="11.25" x14ac:dyDescent="0.2">
      <c r="A133" s="33">
        <v>121</v>
      </c>
      <c r="B133" s="31" t="s">
        <v>169</v>
      </c>
      <c r="C133" s="34" t="s">
        <v>49</v>
      </c>
      <c r="D133" s="48">
        <v>144</v>
      </c>
      <c r="E133" s="50">
        <v>29.47</v>
      </c>
      <c r="F133" s="58"/>
      <c r="G133" s="35" t="str">
        <f t="shared" si="1"/>
        <v/>
      </c>
      <c r="H133" s="40"/>
      <c r="K133" s="7"/>
    </row>
    <row r="134" spans="1:11" s="8" customFormat="1" ht="11.25" x14ac:dyDescent="0.2">
      <c r="A134" s="33">
        <v>122</v>
      </c>
      <c r="B134" s="31" t="s">
        <v>170</v>
      </c>
      <c r="C134" s="34" t="s">
        <v>49</v>
      </c>
      <c r="D134" s="48">
        <v>100</v>
      </c>
      <c r="E134" s="50">
        <v>30.34</v>
      </c>
      <c r="F134" s="58"/>
      <c r="G134" s="35" t="str">
        <f t="shared" si="1"/>
        <v/>
      </c>
      <c r="H134" s="40"/>
      <c r="K134" s="7"/>
    </row>
    <row r="135" spans="1:11" s="8" customFormat="1" ht="11.25" x14ac:dyDescent="0.2">
      <c r="A135" s="33">
        <v>123</v>
      </c>
      <c r="B135" s="31" t="s">
        <v>171</v>
      </c>
      <c r="C135" s="34" t="s">
        <v>49</v>
      </c>
      <c r="D135" s="48">
        <v>100</v>
      </c>
      <c r="E135" s="50">
        <v>30.34</v>
      </c>
      <c r="F135" s="58"/>
      <c r="G135" s="35" t="str">
        <f t="shared" si="1"/>
        <v/>
      </c>
      <c r="H135" s="40"/>
      <c r="K135" s="7"/>
    </row>
    <row r="136" spans="1:11" s="8" customFormat="1" ht="11.25" x14ac:dyDescent="0.2">
      <c r="A136" s="33">
        <v>124</v>
      </c>
      <c r="B136" s="31" t="s">
        <v>172</v>
      </c>
      <c r="C136" s="34" t="s">
        <v>49</v>
      </c>
      <c r="D136" s="48">
        <v>48</v>
      </c>
      <c r="E136" s="50">
        <v>58.22</v>
      </c>
      <c r="F136" s="58"/>
      <c r="G136" s="35" t="str">
        <f t="shared" si="1"/>
        <v/>
      </c>
      <c r="H136" s="40"/>
      <c r="K136" s="7"/>
    </row>
    <row r="137" spans="1:11" s="8" customFormat="1" ht="11.25" x14ac:dyDescent="0.2">
      <c r="A137" s="33">
        <v>125</v>
      </c>
      <c r="B137" s="31" t="s">
        <v>173</v>
      </c>
      <c r="C137" s="34" t="s">
        <v>49</v>
      </c>
      <c r="D137" s="48">
        <v>48</v>
      </c>
      <c r="E137" s="50">
        <v>53.03</v>
      </c>
      <c r="F137" s="58"/>
      <c r="G137" s="35" t="str">
        <f t="shared" si="1"/>
        <v/>
      </c>
      <c r="H137" s="40"/>
      <c r="K137" s="7"/>
    </row>
    <row r="138" spans="1:11" s="8" customFormat="1" ht="11.25" x14ac:dyDescent="0.2">
      <c r="A138" s="33">
        <v>126</v>
      </c>
      <c r="B138" s="31" t="s">
        <v>174</v>
      </c>
      <c r="C138" s="34" t="s">
        <v>49</v>
      </c>
      <c r="D138" s="48">
        <v>48</v>
      </c>
      <c r="E138" s="50">
        <v>85.18</v>
      </c>
      <c r="F138" s="58"/>
      <c r="G138" s="35" t="str">
        <f t="shared" si="1"/>
        <v/>
      </c>
      <c r="H138" s="40"/>
      <c r="K138" s="7"/>
    </row>
    <row r="139" spans="1:11" s="8" customFormat="1" ht="11.25" x14ac:dyDescent="0.2">
      <c r="A139" s="33">
        <v>127</v>
      </c>
      <c r="B139" s="31" t="s">
        <v>175</v>
      </c>
      <c r="C139" s="34" t="s">
        <v>49</v>
      </c>
      <c r="D139" s="48">
        <v>144</v>
      </c>
      <c r="E139" s="50">
        <v>227.69</v>
      </c>
      <c r="F139" s="58"/>
      <c r="G139" s="35" t="str">
        <f t="shared" si="1"/>
        <v/>
      </c>
      <c r="H139" s="40"/>
      <c r="K139" s="7"/>
    </row>
    <row r="140" spans="1:11" s="8" customFormat="1" ht="11.25" x14ac:dyDescent="0.2">
      <c r="A140" s="33">
        <v>128</v>
      </c>
      <c r="B140" s="31" t="s">
        <v>176</v>
      </c>
      <c r="C140" s="34" t="s">
        <v>49</v>
      </c>
      <c r="D140" s="48">
        <v>144</v>
      </c>
      <c r="E140" s="50">
        <v>20.25</v>
      </c>
      <c r="F140" s="58"/>
      <c r="G140" s="35" t="str">
        <f t="shared" si="1"/>
        <v/>
      </c>
      <c r="H140" s="40"/>
      <c r="K140" s="7"/>
    </row>
    <row r="141" spans="1:11" s="8" customFormat="1" ht="11.25" x14ac:dyDescent="0.2">
      <c r="A141" s="33">
        <v>129</v>
      </c>
      <c r="B141" s="31" t="s">
        <v>177</v>
      </c>
      <c r="C141" s="34" t="s">
        <v>49</v>
      </c>
      <c r="D141" s="48">
        <v>144</v>
      </c>
      <c r="E141" s="50">
        <v>21.81</v>
      </c>
      <c r="F141" s="58"/>
      <c r="G141" s="35" t="str">
        <f t="shared" si="1"/>
        <v/>
      </c>
      <c r="H141" s="40"/>
      <c r="K141" s="7"/>
    </row>
    <row r="142" spans="1:11" s="8" customFormat="1" ht="11.25" x14ac:dyDescent="0.2">
      <c r="A142" s="33">
        <v>130</v>
      </c>
      <c r="B142" s="31" t="s">
        <v>178</v>
      </c>
      <c r="C142" s="34" t="s">
        <v>49</v>
      </c>
      <c r="D142" s="48">
        <v>80</v>
      </c>
      <c r="E142" s="50">
        <v>35</v>
      </c>
      <c r="F142" s="58"/>
      <c r="G142" s="35" t="str">
        <f t="shared" ref="G142:G205" si="2">IF(F142="","",IF(ISTEXT(F142),"NC",F142*D142))</f>
        <v/>
      </c>
      <c r="H142" s="40"/>
      <c r="K142" s="7"/>
    </row>
    <row r="143" spans="1:11" s="8" customFormat="1" ht="11.25" x14ac:dyDescent="0.2">
      <c r="A143" s="33">
        <v>131</v>
      </c>
      <c r="B143" s="31" t="s">
        <v>179</v>
      </c>
      <c r="C143" s="34" t="s">
        <v>49</v>
      </c>
      <c r="D143" s="48">
        <v>28</v>
      </c>
      <c r="E143" s="50">
        <v>31.07</v>
      </c>
      <c r="F143" s="58"/>
      <c r="G143" s="35" t="str">
        <f t="shared" si="2"/>
        <v/>
      </c>
      <c r="H143" s="40"/>
      <c r="K143" s="7"/>
    </row>
    <row r="144" spans="1:11" s="8" customFormat="1" ht="11.25" x14ac:dyDescent="0.2">
      <c r="A144" s="33">
        <v>132</v>
      </c>
      <c r="B144" s="31" t="s">
        <v>180</v>
      </c>
      <c r="C144" s="34" t="s">
        <v>49</v>
      </c>
      <c r="D144" s="48">
        <v>40</v>
      </c>
      <c r="E144" s="50">
        <v>18.53</v>
      </c>
      <c r="F144" s="58"/>
      <c r="G144" s="35" t="str">
        <f t="shared" si="2"/>
        <v/>
      </c>
      <c r="H144" s="40"/>
      <c r="K144" s="7"/>
    </row>
    <row r="145" spans="1:11" s="8" customFormat="1" ht="11.25" x14ac:dyDescent="0.2">
      <c r="A145" s="33">
        <v>133</v>
      </c>
      <c r="B145" s="31" t="s">
        <v>181</v>
      </c>
      <c r="C145" s="34" t="s">
        <v>49</v>
      </c>
      <c r="D145" s="48">
        <v>28</v>
      </c>
      <c r="E145" s="50">
        <v>42.02</v>
      </c>
      <c r="F145" s="58"/>
      <c r="G145" s="35" t="str">
        <f t="shared" si="2"/>
        <v/>
      </c>
      <c r="H145" s="40"/>
      <c r="K145" s="7"/>
    </row>
    <row r="146" spans="1:11" s="8" customFormat="1" ht="11.25" x14ac:dyDescent="0.2">
      <c r="A146" s="33">
        <v>134</v>
      </c>
      <c r="B146" s="31" t="s">
        <v>182</v>
      </c>
      <c r="C146" s="34" t="s">
        <v>49</v>
      </c>
      <c r="D146" s="48">
        <v>40</v>
      </c>
      <c r="E146" s="50">
        <v>55.1</v>
      </c>
      <c r="F146" s="58"/>
      <c r="G146" s="35" t="str">
        <f t="shared" si="2"/>
        <v/>
      </c>
      <c r="H146" s="40"/>
      <c r="K146" s="7"/>
    </row>
    <row r="147" spans="1:11" s="8" customFormat="1" ht="11.25" x14ac:dyDescent="0.2">
      <c r="A147" s="33">
        <v>135</v>
      </c>
      <c r="B147" s="31" t="s">
        <v>183</v>
      </c>
      <c r="C147" s="34" t="s">
        <v>49</v>
      </c>
      <c r="D147" s="48">
        <v>28</v>
      </c>
      <c r="E147" s="50">
        <v>55.1</v>
      </c>
      <c r="F147" s="58"/>
      <c r="G147" s="35" t="str">
        <f t="shared" si="2"/>
        <v/>
      </c>
      <c r="H147" s="40"/>
      <c r="K147" s="7"/>
    </row>
    <row r="148" spans="1:11" s="8" customFormat="1" ht="11.25" x14ac:dyDescent="0.2">
      <c r="A148" s="33">
        <v>136</v>
      </c>
      <c r="B148" s="31" t="s">
        <v>184</v>
      </c>
      <c r="C148" s="34" t="s">
        <v>49</v>
      </c>
      <c r="D148" s="48">
        <v>144</v>
      </c>
      <c r="E148" s="50">
        <v>26.3</v>
      </c>
      <c r="F148" s="58"/>
      <c r="G148" s="35" t="str">
        <f t="shared" si="2"/>
        <v/>
      </c>
      <c r="H148" s="40"/>
      <c r="K148" s="7"/>
    </row>
    <row r="149" spans="1:11" s="8" customFormat="1" ht="11.25" x14ac:dyDescent="0.2">
      <c r="A149" s="33">
        <v>137</v>
      </c>
      <c r="B149" s="31" t="s">
        <v>185</v>
      </c>
      <c r="C149" s="34" t="s">
        <v>49</v>
      </c>
      <c r="D149" s="48">
        <v>48</v>
      </c>
      <c r="E149" s="50">
        <v>165.52</v>
      </c>
      <c r="F149" s="58"/>
      <c r="G149" s="35" t="str">
        <f t="shared" si="2"/>
        <v/>
      </c>
      <c r="H149" s="40"/>
      <c r="K149" s="7"/>
    </row>
    <row r="150" spans="1:11" s="8" customFormat="1" ht="11.25" x14ac:dyDescent="0.2">
      <c r="A150" s="33">
        <v>138</v>
      </c>
      <c r="B150" s="31" t="s">
        <v>186</v>
      </c>
      <c r="C150" s="34" t="s">
        <v>49</v>
      </c>
      <c r="D150" s="48">
        <v>48</v>
      </c>
      <c r="E150" s="50">
        <v>235.99</v>
      </c>
      <c r="F150" s="58"/>
      <c r="G150" s="35" t="str">
        <f t="shared" si="2"/>
        <v/>
      </c>
      <c r="H150" s="40"/>
      <c r="K150" s="7"/>
    </row>
    <row r="151" spans="1:11" s="8" customFormat="1" ht="11.25" x14ac:dyDescent="0.2">
      <c r="A151" s="33">
        <v>139</v>
      </c>
      <c r="B151" s="31" t="s">
        <v>187</v>
      </c>
      <c r="C151" s="34" t="s">
        <v>49</v>
      </c>
      <c r="D151" s="48">
        <v>144</v>
      </c>
      <c r="E151" s="50">
        <v>302.85000000000002</v>
      </c>
      <c r="F151" s="58"/>
      <c r="G151" s="35" t="str">
        <f t="shared" si="2"/>
        <v/>
      </c>
      <c r="H151" s="40"/>
      <c r="K151" s="7"/>
    </row>
    <row r="152" spans="1:11" s="8" customFormat="1" ht="11.25" x14ac:dyDescent="0.2">
      <c r="A152" s="33">
        <v>140</v>
      </c>
      <c r="B152" s="31" t="s">
        <v>188</v>
      </c>
      <c r="C152" s="34" t="s">
        <v>49</v>
      </c>
      <c r="D152" s="48">
        <v>144</v>
      </c>
      <c r="E152" s="50">
        <v>63.03</v>
      </c>
      <c r="F152" s="58"/>
      <c r="G152" s="35" t="str">
        <f t="shared" si="2"/>
        <v/>
      </c>
      <c r="H152" s="40"/>
      <c r="K152" s="7"/>
    </row>
    <row r="153" spans="1:11" s="8" customFormat="1" ht="11.25" x14ac:dyDescent="0.2">
      <c r="A153" s="33">
        <v>141</v>
      </c>
      <c r="B153" s="31" t="s">
        <v>189</v>
      </c>
      <c r="C153" s="34" t="s">
        <v>49</v>
      </c>
      <c r="D153" s="48">
        <v>150</v>
      </c>
      <c r="E153" s="50">
        <v>178.13</v>
      </c>
      <c r="F153" s="58"/>
      <c r="G153" s="35" t="str">
        <f t="shared" si="2"/>
        <v/>
      </c>
      <c r="H153" s="40"/>
      <c r="K153" s="7"/>
    </row>
    <row r="154" spans="1:11" s="8" customFormat="1" ht="11.25" x14ac:dyDescent="0.2">
      <c r="A154" s="33">
        <v>142</v>
      </c>
      <c r="B154" s="31" t="s">
        <v>190</v>
      </c>
      <c r="C154" s="34" t="s">
        <v>49</v>
      </c>
      <c r="D154" s="48">
        <v>60</v>
      </c>
      <c r="E154" s="50">
        <v>28.33</v>
      </c>
      <c r="F154" s="58"/>
      <c r="G154" s="35" t="str">
        <f t="shared" si="2"/>
        <v/>
      </c>
      <c r="H154" s="40"/>
      <c r="K154" s="7"/>
    </row>
    <row r="155" spans="1:11" s="8" customFormat="1" ht="11.25" x14ac:dyDescent="0.2">
      <c r="A155" s="33">
        <v>143</v>
      </c>
      <c r="B155" s="31" t="s">
        <v>191</v>
      </c>
      <c r="C155" s="34" t="s">
        <v>49</v>
      </c>
      <c r="D155" s="48">
        <v>48</v>
      </c>
      <c r="E155" s="50">
        <v>338.47</v>
      </c>
      <c r="F155" s="58"/>
      <c r="G155" s="35" t="str">
        <f t="shared" si="2"/>
        <v/>
      </c>
      <c r="H155" s="40"/>
      <c r="K155" s="7"/>
    </row>
    <row r="156" spans="1:11" s="8" customFormat="1" ht="11.25" x14ac:dyDescent="0.2">
      <c r="A156" s="33">
        <v>144</v>
      </c>
      <c r="B156" s="31" t="s">
        <v>192</v>
      </c>
      <c r="C156" s="34" t="s">
        <v>49</v>
      </c>
      <c r="D156" s="48">
        <v>48</v>
      </c>
      <c r="E156" s="50">
        <v>112.13</v>
      </c>
      <c r="F156" s="58"/>
      <c r="G156" s="35" t="str">
        <f t="shared" si="2"/>
        <v/>
      </c>
      <c r="H156" s="40"/>
      <c r="K156" s="7"/>
    </row>
    <row r="157" spans="1:11" s="8" customFormat="1" ht="11.25" x14ac:dyDescent="0.2">
      <c r="A157" s="33">
        <v>145</v>
      </c>
      <c r="B157" s="31" t="s">
        <v>193</v>
      </c>
      <c r="C157" s="34" t="s">
        <v>49</v>
      </c>
      <c r="D157" s="48">
        <v>144</v>
      </c>
      <c r="E157" s="50">
        <v>40.299999999999997</v>
      </c>
      <c r="F157" s="58"/>
      <c r="G157" s="35" t="str">
        <f t="shared" si="2"/>
        <v/>
      </c>
      <c r="H157" s="40"/>
      <c r="K157" s="7"/>
    </row>
    <row r="158" spans="1:11" s="8" customFormat="1" ht="11.25" x14ac:dyDescent="0.2">
      <c r="A158" s="33">
        <v>146</v>
      </c>
      <c r="B158" s="31" t="s">
        <v>194</v>
      </c>
      <c r="C158" s="34" t="s">
        <v>49</v>
      </c>
      <c r="D158" s="48">
        <v>48</v>
      </c>
      <c r="E158" s="50">
        <v>371.08</v>
      </c>
      <c r="F158" s="58"/>
      <c r="G158" s="35" t="str">
        <f t="shared" si="2"/>
        <v/>
      </c>
      <c r="H158" s="40"/>
      <c r="K158" s="7"/>
    </row>
    <row r="159" spans="1:11" s="8" customFormat="1" ht="11.25" x14ac:dyDescent="0.2">
      <c r="A159" s="33">
        <v>147</v>
      </c>
      <c r="B159" s="31" t="s">
        <v>195</v>
      </c>
      <c r="C159" s="34" t="s">
        <v>49</v>
      </c>
      <c r="D159" s="48">
        <v>48</v>
      </c>
      <c r="E159" s="50">
        <v>209.59</v>
      </c>
      <c r="F159" s="58"/>
      <c r="G159" s="35" t="str">
        <f t="shared" si="2"/>
        <v/>
      </c>
      <c r="H159" s="40"/>
      <c r="K159" s="7"/>
    </row>
    <row r="160" spans="1:11" s="8" customFormat="1" ht="11.25" x14ac:dyDescent="0.2">
      <c r="A160" s="33">
        <v>148</v>
      </c>
      <c r="B160" s="31" t="s">
        <v>196</v>
      </c>
      <c r="C160" s="34" t="s">
        <v>49</v>
      </c>
      <c r="D160" s="48">
        <v>48</v>
      </c>
      <c r="E160" s="50">
        <v>195.71</v>
      </c>
      <c r="F160" s="58"/>
      <c r="G160" s="35" t="str">
        <f t="shared" si="2"/>
        <v/>
      </c>
      <c r="H160" s="40"/>
      <c r="K160" s="7"/>
    </row>
    <row r="161" spans="1:11" s="8" customFormat="1" ht="11.25" x14ac:dyDescent="0.2">
      <c r="A161" s="33">
        <v>149</v>
      </c>
      <c r="B161" s="31" t="s">
        <v>197</v>
      </c>
      <c r="C161" s="34" t="s">
        <v>49</v>
      </c>
      <c r="D161" s="48">
        <v>130</v>
      </c>
      <c r="E161" s="50">
        <v>55.4</v>
      </c>
      <c r="F161" s="58"/>
      <c r="G161" s="35" t="str">
        <f t="shared" si="2"/>
        <v/>
      </c>
      <c r="H161" s="40"/>
      <c r="K161" s="7"/>
    </row>
    <row r="162" spans="1:11" s="8" customFormat="1" ht="11.25" x14ac:dyDescent="0.2">
      <c r="A162" s="33">
        <v>150</v>
      </c>
      <c r="B162" s="31" t="s">
        <v>198</v>
      </c>
      <c r="C162" s="34" t="s">
        <v>49</v>
      </c>
      <c r="D162" s="48">
        <v>130</v>
      </c>
      <c r="E162" s="50">
        <v>55.4</v>
      </c>
      <c r="F162" s="58"/>
      <c r="G162" s="35" t="str">
        <f t="shared" si="2"/>
        <v/>
      </c>
      <c r="H162" s="40"/>
      <c r="K162" s="7"/>
    </row>
    <row r="163" spans="1:11" s="8" customFormat="1" ht="11.25" x14ac:dyDescent="0.2">
      <c r="A163" s="33">
        <v>151</v>
      </c>
      <c r="B163" s="31" t="s">
        <v>199</v>
      </c>
      <c r="C163" s="34" t="s">
        <v>49</v>
      </c>
      <c r="D163" s="48">
        <v>120</v>
      </c>
      <c r="E163" s="50">
        <v>111.31</v>
      </c>
      <c r="F163" s="58"/>
      <c r="G163" s="35" t="str">
        <f t="shared" si="2"/>
        <v/>
      </c>
      <c r="H163" s="40"/>
      <c r="K163" s="7"/>
    </row>
    <row r="164" spans="1:11" s="8" customFormat="1" ht="11.25" x14ac:dyDescent="0.2">
      <c r="A164" s="33">
        <v>152</v>
      </c>
      <c r="B164" s="31" t="s">
        <v>200</v>
      </c>
      <c r="C164" s="34" t="s">
        <v>49</v>
      </c>
      <c r="D164" s="48">
        <v>60</v>
      </c>
      <c r="E164" s="50">
        <v>44.89</v>
      </c>
      <c r="F164" s="58"/>
      <c r="G164" s="35" t="str">
        <f t="shared" si="2"/>
        <v/>
      </c>
      <c r="H164" s="40"/>
      <c r="K164" s="7"/>
    </row>
    <row r="165" spans="1:11" s="8" customFormat="1" ht="11.25" x14ac:dyDescent="0.2">
      <c r="A165" s="33">
        <v>153</v>
      </c>
      <c r="B165" s="31" t="s">
        <v>201</v>
      </c>
      <c r="C165" s="34" t="s">
        <v>49</v>
      </c>
      <c r="D165" s="48">
        <v>60</v>
      </c>
      <c r="E165" s="50">
        <v>85.98</v>
      </c>
      <c r="F165" s="58"/>
      <c r="G165" s="35" t="str">
        <f t="shared" si="2"/>
        <v/>
      </c>
      <c r="H165" s="40"/>
      <c r="K165" s="7"/>
    </row>
    <row r="166" spans="1:11" s="8" customFormat="1" ht="11.25" x14ac:dyDescent="0.2">
      <c r="A166" s="33">
        <v>154</v>
      </c>
      <c r="B166" s="31" t="s">
        <v>202</v>
      </c>
      <c r="C166" s="34" t="s">
        <v>49</v>
      </c>
      <c r="D166" s="48">
        <v>60</v>
      </c>
      <c r="E166" s="50">
        <v>143.99</v>
      </c>
      <c r="F166" s="58"/>
      <c r="G166" s="35" t="str">
        <f t="shared" si="2"/>
        <v/>
      </c>
      <c r="H166" s="40"/>
      <c r="K166" s="7"/>
    </row>
    <row r="167" spans="1:11" s="8" customFormat="1" ht="11.25" x14ac:dyDescent="0.2">
      <c r="A167" s="33">
        <v>155</v>
      </c>
      <c r="B167" s="31" t="s">
        <v>203</v>
      </c>
      <c r="C167" s="34" t="s">
        <v>49</v>
      </c>
      <c r="D167" s="48">
        <v>60</v>
      </c>
      <c r="E167" s="50">
        <v>66.78</v>
      </c>
      <c r="F167" s="58"/>
      <c r="G167" s="35" t="str">
        <f t="shared" si="2"/>
        <v/>
      </c>
      <c r="H167" s="40"/>
      <c r="K167" s="7"/>
    </row>
    <row r="168" spans="1:11" s="8" customFormat="1" ht="11.25" x14ac:dyDescent="0.2">
      <c r="A168" s="33">
        <v>156</v>
      </c>
      <c r="B168" s="31" t="s">
        <v>204</v>
      </c>
      <c r="C168" s="34" t="s">
        <v>49</v>
      </c>
      <c r="D168" s="48">
        <v>28</v>
      </c>
      <c r="E168" s="50">
        <v>29.12</v>
      </c>
      <c r="F168" s="58"/>
      <c r="G168" s="35" t="str">
        <f t="shared" si="2"/>
        <v/>
      </c>
      <c r="H168" s="40"/>
      <c r="K168" s="7"/>
    </row>
    <row r="169" spans="1:11" s="8" customFormat="1" ht="11.25" x14ac:dyDescent="0.2">
      <c r="A169" s="33">
        <v>157</v>
      </c>
      <c r="B169" s="31" t="s">
        <v>205</v>
      </c>
      <c r="C169" s="34" t="s">
        <v>49</v>
      </c>
      <c r="D169" s="48">
        <v>80</v>
      </c>
      <c r="E169" s="50">
        <v>203.99</v>
      </c>
      <c r="F169" s="58"/>
      <c r="G169" s="35" t="str">
        <f t="shared" si="2"/>
        <v/>
      </c>
      <c r="H169" s="40"/>
      <c r="K169" s="7"/>
    </row>
    <row r="170" spans="1:11" s="8" customFormat="1" ht="11.25" x14ac:dyDescent="0.2">
      <c r="A170" s="33">
        <v>158</v>
      </c>
      <c r="B170" s="31" t="s">
        <v>206</v>
      </c>
      <c r="C170" s="34" t="s">
        <v>49</v>
      </c>
      <c r="D170" s="48">
        <v>60</v>
      </c>
      <c r="E170" s="50">
        <v>54.54</v>
      </c>
      <c r="F170" s="58"/>
      <c r="G170" s="35" t="str">
        <f t="shared" si="2"/>
        <v/>
      </c>
      <c r="H170" s="40"/>
      <c r="K170" s="7"/>
    </row>
    <row r="171" spans="1:11" s="8" customFormat="1" ht="11.25" x14ac:dyDescent="0.2">
      <c r="A171" s="33">
        <v>159</v>
      </c>
      <c r="B171" s="31" t="s">
        <v>207</v>
      </c>
      <c r="C171" s="34" t="s">
        <v>49</v>
      </c>
      <c r="D171" s="48">
        <v>144</v>
      </c>
      <c r="E171" s="50">
        <v>28.14</v>
      </c>
      <c r="F171" s="58"/>
      <c r="G171" s="35" t="str">
        <f t="shared" si="2"/>
        <v/>
      </c>
      <c r="H171" s="40"/>
      <c r="K171" s="7"/>
    </row>
    <row r="172" spans="1:11" s="8" customFormat="1" ht="11.25" x14ac:dyDescent="0.2">
      <c r="A172" s="33">
        <v>160</v>
      </c>
      <c r="B172" s="31" t="s">
        <v>208</v>
      </c>
      <c r="C172" s="34" t="s">
        <v>49</v>
      </c>
      <c r="D172" s="48">
        <v>90</v>
      </c>
      <c r="E172" s="50">
        <v>30.44</v>
      </c>
      <c r="F172" s="58"/>
      <c r="G172" s="35" t="str">
        <f t="shared" si="2"/>
        <v/>
      </c>
      <c r="H172" s="40"/>
      <c r="K172" s="7"/>
    </row>
    <row r="173" spans="1:11" s="8" customFormat="1" ht="11.25" x14ac:dyDescent="0.2">
      <c r="A173" s="33">
        <v>161</v>
      </c>
      <c r="B173" s="31" t="s">
        <v>209</v>
      </c>
      <c r="C173" s="34" t="s">
        <v>49</v>
      </c>
      <c r="D173" s="48">
        <v>28</v>
      </c>
      <c r="E173" s="50">
        <v>16.2</v>
      </c>
      <c r="F173" s="58"/>
      <c r="G173" s="35" t="str">
        <f t="shared" si="2"/>
        <v/>
      </c>
      <c r="H173" s="40"/>
      <c r="K173" s="7"/>
    </row>
    <row r="174" spans="1:11" s="8" customFormat="1" ht="11.25" x14ac:dyDescent="0.2">
      <c r="A174" s="33">
        <v>162</v>
      </c>
      <c r="B174" s="31" t="s">
        <v>210</v>
      </c>
      <c r="C174" s="34" t="s">
        <v>49</v>
      </c>
      <c r="D174" s="48">
        <v>60</v>
      </c>
      <c r="E174" s="50">
        <v>112.28</v>
      </c>
      <c r="F174" s="58"/>
      <c r="G174" s="35" t="str">
        <f t="shared" si="2"/>
        <v/>
      </c>
      <c r="H174" s="40"/>
      <c r="K174" s="7"/>
    </row>
    <row r="175" spans="1:11" s="8" customFormat="1" ht="11.25" x14ac:dyDescent="0.2">
      <c r="A175" s="33">
        <v>163</v>
      </c>
      <c r="B175" s="31" t="s">
        <v>211</v>
      </c>
      <c r="C175" s="34" t="s">
        <v>49</v>
      </c>
      <c r="D175" s="48">
        <v>60</v>
      </c>
      <c r="E175" s="50">
        <v>72.36</v>
      </c>
      <c r="F175" s="58"/>
      <c r="G175" s="35" t="str">
        <f t="shared" si="2"/>
        <v/>
      </c>
      <c r="H175" s="40"/>
      <c r="K175" s="7"/>
    </row>
    <row r="176" spans="1:11" s="8" customFormat="1" ht="11.25" x14ac:dyDescent="0.2">
      <c r="A176" s="33">
        <v>164</v>
      </c>
      <c r="B176" s="31" t="s">
        <v>212</v>
      </c>
      <c r="C176" s="34" t="s">
        <v>49</v>
      </c>
      <c r="D176" s="48">
        <v>60</v>
      </c>
      <c r="E176" s="50">
        <v>266.26</v>
      </c>
      <c r="F176" s="58"/>
      <c r="G176" s="35" t="str">
        <f t="shared" si="2"/>
        <v/>
      </c>
      <c r="H176" s="40"/>
      <c r="K176" s="7"/>
    </row>
    <row r="177" spans="1:11" s="8" customFormat="1" ht="11.25" x14ac:dyDescent="0.2">
      <c r="A177" s="33">
        <v>165</v>
      </c>
      <c r="B177" s="31" t="s">
        <v>213</v>
      </c>
      <c r="C177" s="34" t="s">
        <v>49</v>
      </c>
      <c r="D177" s="48">
        <v>60</v>
      </c>
      <c r="E177" s="50">
        <v>144.62</v>
      </c>
      <c r="F177" s="58"/>
      <c r="G177" s="35" t="str">
        <f t="shared" si="2"/>
        <v/>
      </c>
      <c r="H177" s="40"/>
      <c r="K177" s="7"/>
    </row>
    <row r="178" spans="1:11" s="8" customFormat="1" ht="11.25" x14ac:dyDescent="0.2">
      <c r="A178" s="33">
        <v>166</v>
      </c>
      <c r="B178" s="31" t="s">
        <v>214</v>
      </c>
      <c r="C178" s="34" t="s">
        <v>49</v>
      </c>
      <c r="D178" s="48">
        <v>60</v>
      </c>
      <c r="E178" s="50">
        <v>199.56</v>
      </c>
      <c r="F178" s="58"/>
      <c r="G178" s="35" t="str">
        <f t="shared" si="2"/>
        <v/>
      </c>
      <c r="H178" s="40"/>
      <c r="K178" s="7"/>
    </row>
    <row r="179" spans="1:11" s="8" customFormat="1" ht="11.25" x14ac:dyDescent="0.2">
      <c r="A179" s="33">
        <v>167</v>
      </c>
      <c r="B179" s="31" t="s">
        <v>215</v>
      </c>
      <c r="C179" s="34" t="s">
        <v>49</v>
      </c>
      <c r="D179" s="48">
        <v>60</v>
      </c>
      <c r="E179" s="50">
        <v>266.26</v>
      </c>
      <c r="F179" s="58"/>
      <c r="G179" s="35" t="str">
        <f t="shared" si="2"/>
        <v/>
      </c>
      <c r="H179" s="40"/>
      <c r="K179" s="7"/>
    </row>
    <row r="180" spans="1:11" s="8" customFormat="1" ht="11.25" x14ac:dyDescent="0.2">
      <c r="A180" s="33">
        <v>168</v>
      </c>
      <c r="B180" s="31" t="s">
        <v>216</v>
      </c>
      <c r="C180" s="34" t="s">
        <v>49</v>
      </c>
      <c r="D180" s="48">
        <v>60</v>
      </c>
      <c r="E180" s="50">
        <v>117.7</v>
      </c>
      <c r="F180" s="58"/>
      <c r="G180" s="35" t="str">
        <f t="shared" si="2"/>
        <v/>
      </c>
      <c r="H180" s="40"/>
      <c r="K180" s="7"/>
    </row>
    <row r="181" spans="1:11" s="8" customFormat="1" ht="11.25" x14ac:dyDescent="0.2">
      <c r="A181" s="33">
        <v>169</v>
      </c>
      <c r="B181" s="31" t="s">
        <v>217</v>
      </c>
      <c r="C181" s="34" t="s">
        <v>49</v>
      </c>
      <c r="D181" s="48">
        <v>60</v>
      </c>
      <c r="E181" s="50">
        <v>111.2</v>
      </c>
      <c r="F181" s="58"/>
      <c r="G181" s="35" t="str">
        <f t="shared" si="2"/>
        <v/>
      </c>
      <c r="H181" s="40"/>
      <c r="K181" s="7"/>
    </row>
    <row r="182" spans="1:11" s="8" customFormat="1" ht="11.25" x14ac:dyDescent="0.2">
      <c r="A182" s="33">
        <v>170</v>
      </c>
      <c r="B182" s="31" t="s">
        <v>218</v>
      </c>
      <c r="C182" s="34" t="s">
        <v>49</v>
      </c>
      <c r="D182" s="48">
        <v>60</v>
      </c>
      <c r="E182" s="50">
        <v>149.91</v>
      </c>
      <c r="F182" s="58"/>
      <c r="G182" s="35" t="str">
        <f t="shared" si="2"/>
        <v/>
      </c>
      <c r="H182" s="40"/>
      <c r="K182" s="7"/>
    </row>
    <row r="183" spans="1:11" s="8" customFormat="1" ht="11.25" x14ac:dyDescent="0.2">
      <c r="A183" s="33">
        <v>171</v>
      </c>
      <c r="B183" s="31" t="s">
        <v>219</v>
      </c>
      <c r="C183" s="34" t="s">
        <v>49</v>
      </c>
      <c r="D183" s="48">
        <v>60</v>
      </c>
      <c r="E183" s="50">
        <v>231.41</v>
      </c>
      <c r="F183" s="58"/>
      <c r="G183" s="35" t="str">
        <f t="shared" si="2"/>
        <v/>
      </c>
      <c r="H183" s="40"/>
      <c r="K183" s="7"/>
    </row>
    <row r="184" spans="1:11" s="8" customFormat="1" ht="11.25" x14ac:dyDescent="0.2">
      <c r="A184" s="33">
        <v>172</v>
      </c>
      <c r="B184" s="31" t="s">
        <v>220</v>
      </c>
      <c r="C184" s="34" t="s">
        <v>49</v>
      </c>
      <c r="D184" s="48">
        <v>30</v>
      </c>
      <c r="E184" s="50">
        <v>54.56</v>
      </c>
      <c r="F184" s="58"/>
      <c r="G184" s="35" t="str">
        <f t="shared" si="2"/>
        <v/>
      </c>
      <c r="H184" s="40"/>
      <c r="K184" s="7"/>
    </row>
    <row r="185" spans="1:11" s="8" customFormat="1" ht="11.25" x14ac:dyDescent="0.2">
      <c r="A185" s="33">
        <v>173</v>
      </c>
      <c r="B185" s="31" t="s">
        <v>221</v>
      </c>
      <c r="C185" s="34" t="s">
        <v>49</v>
      </c>
      <c r="D185" s="48">
        <v>144</v>
      </c>
      <c r="E185" s="50">
        <v>574.66999999999996</v>
      </c>
      <c r="F185" s="58"/>
      <c r="G185" s="35" t="str">
        <f t="shared" si="2"/>
        <v/>
      </c>
      <c r="H185" s="40"/>
      <c r="K185" s="7"/>
    </row>
    <row r="186" spans="1:11" s="8" customFormat="1" ht="11.25" x14ac:dyDescent="0.2">
      <c r="A186" s="33">
        <v>174</v>
      </c>
      <c r="B186" s="31" t="s">
        <v>222</v>
      </c>
      <c r="C186" s="34" t="s">
        <v>49</v>
      </c>
      <c r="D186" s="48">
        <v>36</v>
      </c>
      <c r="E186" s="50">
        <v>22</v>
      </c>
      <c r="F186" s="58"/>
      <c r="G186" s="35" t="str">
        <f t="shared" si="2"/>
        <v/>
      </c>
      <c r="H186" s="40"/>
      <c r="K186" s="7"/>
    </row>
    <row r="187" spans="1:11" s="8" customFormat="1" ht="11.25" x14ac:dyDescent="0.2">
      <c r="A187" s="33">
        <v>175</v>
      </c>
      <c r="B187" s="31" t="s">
        <v>223</v>
      </c>
      <c r="C187" s="34" t="s">
        <v>49</v>
      </c>
      <c r="D187" s="48">
        <v>28</v>
      </c>
      <c r="E187" s="50">
        <v>10.67</v>
      </c>
      <c r="F187" s="58"/>
      <c r="G187" s="35" t="str">
        <f t="shared" si="2"/>
        <v/>
      </c>
      <c r="H187" s="40"/>
      <c r="K187" s="7"/>
    </row>
    <row r="188" spans="1:11" s="8" customFormat="1" ht="11.25" x14ac:dyDescent="0.2">
      <c r="A188" s="33">
        <v>176</v>
      </c>
      <c r="B188" s="31" t="s">
        <v>224</v>
      </c>
      <c r="C188" s="34" t="s">
        <v>49</v>
      </c>
      <c r="D188" s="48">
        <v>28</v>
      </c>
      <c r="E188" s="50">
        <v>18.21</v>
      </c>
      <c r="F188" s="58"/>
      <c r="G188" s="35" t="str">
        <f t="shared" si="2"/>
        <v/>
      </c>
      <c r="H188" s="40"/>
      <c r="K188" s="7"/>
    </row>
    <row r="189" spans="1:11" s="8" customFormat="1" ht="11.25" x14ac:dyDescent="0.2">
      <c r="A189" s="33">
        <v>177</v>
      </c>
      <c r="B189" s="31" t="s">
        <v>225</v>
      </c>
      <c r="C189" s="34" t="s">
        <v>49</v>
      </c>
      <c r="D189" s="48">
        <v>28</v>
      </c>
      <c r="E189" s="50">
        <v>34.1</v>
      </c>
      <c r="F189" s="58"/>
      <c r="G189" s="35" t="str">
        <f t="shared" si="2"/>
        <v/>
      </c>
      <c r="H189" s="40"/>
      <c r="K189" s="7"/>
    </row>
    <row r="190" spans="1:11" s="8" customFormat="1" ht="11.25" x14ac:dyDescent="0.2">
      <c r="A190" s="33">
        <v>178</v>
      </c>
      <c r="B190" s="31" t="s">
        <v>226</v>
      </c>
      <c r="C190" s="34" t="s">
        <v>49</v>
      </c>
      <c r="D190" s="48">
        <v>50</v>
      </c>
      <c r="E190" s="50">
        <v>24.85</v>
      </c>
      <c r="F190" s="58"/>
      <c r="G190" s="35" t="str">
        <f t="shared" si="2"/>
        <v/>
      </c>
      <c r="H190" s="40"/>
      <c r="K190" s="7"/>
    </row>
    <row r="191" spans="1:11" s="8" customFormat="1" ht="11.25" x14ac:dyDescent="0.2">
      <c r="A191" s="33">
        <v>179</v>
      </c>
      <c r="B191" s="31" t="s">
        <v>227</v>
      </c>
      <c r="C191" s="34" t="s">
        <v>49</v>
      </c>
      <c r="D191" s="48">
        <v>28</v>
      </c>
      <c r="E191" s="50">
        <v>7.23</v>
      </c>
      <c r="F191" s="58"/>
      <c r="G191" s="35" t="str">
        <f t="shared" si="2"/>
        <v/>
      </c>
      <c r="H191" s="40"/>
      <c r="K191" s="7"/>
    </row>
    <row r="192" spans="1:11" s="8" customFormat="1" ht="11.25" x14ac:dyDescent="0.2">
      <c r="A192" s="33">
        <v>180</v>
      </c>
      <c r="B192" s="31" t="s">
        <v>228</v>
      </c>
      <c r="C192" s="34" t="s">
        <v>49</v>
      </c>
      <c r="D192" s="48">
        <v>28</v>
      </c>
      <c r="E192" s="50">
        <v>285.44</v>
      </c>
      <c r="F192" s="58"/>
      <c r="G192" s="35" t="str">
        <f t="shared" si="2"/>
        <v/>
      </c>
      <c r="H192" s="40"/>
      <c r="K192" s="7"/>
    </row>
    <row r="193" spans="1:11" s="8" customFormat="1" ht="11.25" x14ac:dyDescent="0.2">
      <c r="A193" s="33">
        <v>181</v>
      </c>
      <c r="B193" s="31" t="s">
        <v>229</v>
      </c>
      <c r="C193" s="34" t="s">
        <v>49</v>
      </c>
      <c r="D193" s="48">
        <v>28</v>
      </c>
      <c r="E193" s="50">
        <v>152.04</v>
      </c>
      <c r="F193" s="58"/>
      <c r="G193" s="35" t="str">
        <f t="shared" si="2"/>
        <v/>
      </c>
      <c r="H193" s="40"/>
      <c r="K193" s="7"/>
    </row>
    <row r="194" spans="1:11" s="8" customFormat="1" ht="11.25" x14ac:dyDescent="0.2">
      <c r="A194" s="33">
        <v>182</v>
      </c>
      <c r="B194" s="31" t="s">
        <v>230</v>
      </c>
      <c r="C194" s="34" t="s">
        <v>49</v>
      </c>
      <c r="D194" s="48">
        <v>28</v>
      </c>
      <c r="E194" s="50">
        <v>92.94</v>
      </c>
      <c r="F194" s="58"/>
      <c r="G194" s="35" t="str">
        <f t="shared" si="2"/>
        <v/>
      </c>
      <c r="H194" s="40"/>
      <c r="K194" s="7"/>
    </row>
    <row r="195" spans="1:11" s="8" customFormat="1" ht="11.25" x14ac:dyDescent="0.2">
      <c r="A195" s="33">
        <v>183</v>
      </c>
      <c r="B195" s="31" t="s">
        <v>231</v>
      </c>
      <c r="C195" s="34" t="s">
        <v>49</v>
      </c>
      <c r="D195" s="48">
        <v>30</v>
      </c>
      <c r="E195" s="50">
        <v>27.27</v>
      </c>
      <c r="F195" s="58"/>
      <c r="G195" s="35" t="str">
        <f t="shared" si="2"/>
        <v/>
      </c>
      <c r="H195" s="40"/>
      <c r="K195" s="7"/>
    </row>
    <row r="196" spans="1:11" s="8" customFormat="1" ht="11.25" x14ac:dyDescent="0.2">
      <c r="A196" s="33">
        <v>184</v>
      </c>
      <c r="B196" s="31" t="s">
        <v>232</v>
      </c>
      <c r="C196" s="34" t="s">
        <v>49</v>
      </c>
      <c r="D196" s="48">
        <v>100</v>
      </c>
      <c r="E196" s="50">
        <v>359.78</v>
      </c>
      <c r="F196" s="58"/>
      <c r="G196" s="35" t="str">
        <f t="shared" si="2"/>
        <v/>
      </c>
      <c r="H196" s="40"/>
      <c r="K196" s="7"/>
    </row>
    <row r="197" spans="1:11" s="8" customFormat="1" ht="11.25" x14ac:dyDescent="0.2">
      <c r="A197" s="33">
        <v>185</v>
      </c>
      <c r="B197" s="31" t="s">
        <v>233</v>
      </c>
      <c r="C197" s="34" t="s">
        <v>49</v>
      </c>
      <c r="D197" s="48">
        <v>30</v>
      </c>
      <c r="E197" s="50">
        <v>58.7</v>
      </c>
      <c r="F197" s="58"/>
      <c r="G197" s="35" t="str">
        <f t="shared" si="2"/>
        <v/>
      </c>
      <c r="H197" s="40"/>
      <c r="K197" s="7"/>
    </row>
    <row r="198" spans="1:11" s="8" customFormat="1" ht="11.25" x14ac:dyDescent="0.2">
      <c r="A198" s="33">
        <v>186</v>
      </c>
      <c r="B198" s="31" t="s">
        <v>234</v>
      </c>
      <c r="C198" s="34" t="s">
        <v>49</v>
      </c>
      <c r="D198" s="48">
        <v>50</v>
      </c>
      <c r="E198" s="50">
        <v>181.71</v>
      </c>
      <c r="F198" s="58"/>
      <c r="G198" s="35" t="str">
        <f t="shared" si="2"/>
        <v/>
      </c>
      <c r="H198" s="40"/>
      <c r="K198" s="7"/>
    </row>
    <row r="199" spans="1:11" s="8" customFormat="1" ht="11.25" x14ac:dyDescent="0.2">
      <c r="A199" s="33">
        <v>187</v>
      </c>
      <c r="B199" s="31" t="s">
        <v>235</v>
      </c>
      <c r="C199" s="34" t="s">
        <v>49</v>
      </c>
      <c r="D199" s="48">
        <v>36</v>
      </c>
      <c r="E199" s="50">
        <v>23.52</v>
      </c>
      <c r="F199" s="58"/>
      <c r="G199" s="35" t="str">
        <f t="shared" si="2"/>
        <v/>
      </c>
      <c r="H199" s="40"/>
      <c r="K199" s="7"/>
    </row>
    <row r="200" spans="1:11" s="8" customFormat="1" ht="11.25" x14ac:dyDescent="0.2">
      <c r="A200" s="33">
        <v>188</v>
      </c>
      <c r="B200" s="31" t="s">
        <v>236</v>
      </c>
      <c r="C200" s="34" t="s">
        <v>49</v>
      </c>
      <c r="D200" s="48">
        <v>28</v>
      </c>
      <c r="E200" s="50">
        <v>97.32</v>
      </c>
      <c r="F200" s="58"/>
      <c r="G200" s="35" t="str">
        <f t="shared" si="2"/>
        <v/>
      </c>
      <c r="H200" s="40"/>
      <c r="K200" s="7"/>
    </row>
    <row r="201" spans="1:11" s="8" customFormat="1" ht="11.25" x14ac:dyDescent="0.2">
      <c r="A201" s="33">
        <v>189</v>
      </c>
      <c r="B201" s="31" t="s">
        <v>237</v>
      </c>
      <c r="C201" s="34" t="s">
        <v>49</v>
      </c>
      <c r="D201" s="48">
        <v>40</v>
      </c>
      <c r="E201" s="50">
        <v>265.25</v>
      </c>
      <c r="F201" s="58"/>
      <c r="G201" s="35" t="str">
        <f t="shared" si="2"/>
        <v/>
      </c>
      <c r="H201" s="40"/>
      <c r="K201" s="7"/>
    </row>
    <row r="202" spans="1:11" s="8" customFormat="1" ht="11.25" x14ac:dyDescent="0.2">
      <c r="A202" s="33">
        <v>190</v>
      </c>
      <c r="B202" s="31" t="s">
        <v>238</v>
      </c>
      <c r="C202" s="34" t="s">
        <v>49</v>
      </c>
      <c r="D202" s="48">
        <v>16</v>
      </c>
      <c r="E202" s="50">
        <v>81.010000000000005</v>
      </c>
      <c r="F202" s="58"/>
      <c r="G202" s="35" t="str">
        <f t="shared" si="2"/>
        <v/>
      </c>
      <c r="H202" s="40"/>
      <c r="K202" s="7"/>
    </row>
    <row r="203" spans="1:11" s="8" customFormat="1" ht="11.25" x14ac:dyDescent="0.2">
      <c r="A203" s="33">
        <v>191</v>
      </c>
      <c r="B203" s="31" t="s">
        <v>239</v>
      </c>
      <c r="C203" s="34" t="s">
        <v>49</v>
      </c>
      <c r="D203" s="48">
        <v>44</v>
      </c>
      <c r="E203" s="50">
        <v>114.22</v>
      </c>
      <c r="F203" s="58"/>
      <c r="G203" s="35" t="str">
        <f t="shared" si="2"/>
        <v/>
      </c>
      <c r="H203" s="40"/>
      <c r="K203" s="7"/>
    </row>
    <row r="204" spans="1:11" s="8" customFormat="1" ht="11.25" x14ac:dyDescent="0.2">
      <c r="A204" s="33">
        <v>192</v>
      </c>
      <c r="B204" s="31" t="s">
        <v>240</v>
      </c>
      <c r="C204" s="34" t="s">
        <v>49</v>
      </c>
      <c r="D204" s="48">
        <v>44</v>
      </c>
      <c r="E204" s="50">
        <v>345.22</v>
      </c>
      <c r="F204" s="58"/>
      <c r="G204" s="35" t="str">
        <f t="shared" si="2"/>
        <v/>
      </c>
      <c r="H204" s="40"/>
      <c r="K204" s="7"/>
    </row>
    <row r="205" spans="1:11" s="8" customFormat="1" ht="11.25" x14ac:dyDescent="0.2">
      <c r="A205" s="33">
        <v>193</v>
      </c>
      <c r="B205" s="31" t="s">
        <v>241</v>
      </c>
      <c r="C205" s="34" t="s">
        <v>49</v>
      </c>
      <c r="D205" s="48">
        <v>44</v>
      </c>
      <c r="E205" s="50">
        <v>258.92</v>
      </c>
      <c r="F205" s="58"/>
      <c r="G205" s="35" t="str">
        <f t="shared" si="2"/>
        <v/>
      </c>
      <c r="H205" s="40"/>
      <c r="K205" s="7"/>
    </row>
    <row r="206" spans="1:11" s="8" customFormat="1" ht="11.25" x14ac:dyDescent="0.2">
      <c r="A206" s="33">
        <v>194</v>
      </c>
      <c r="B206" s="31" t="s">
        <v>242</v>
      </c>
      <c r="C206" s="34" t="s">
        <v>49</v>
      </c>
      <c r="D206" s="48">
        <v>44</v>
      </c>
      <c r="E206" s="50">
        <v>172.61</v>
      </c>
      <c r="F206" s="58"/>
      <c r="G206" s="35" t="str">
        <f t="shared" ref="G206:G233" si="3">IF(F206="","",IF(ISTEXT(F206),"NC",F206*D206))</f>
        <v/>
      </c>
      <c r="H206" s="40"/>
      <c r="K206" s="7"/>
    </row>
    <row r="207" spans="1:11" s="8" customFormat="1" ht="11.25" x14ac:dyDescent="0.2">
      <c r="A207" s="62"/>
      <c r="B207" s="67" t="s">
        <v>243</v>
      </c>
      <c r="C207" s="63"/>
      <c r="D207" s="64"/>
      <c r="E207" s="65"/>
      <c r="F207" s="65"/>
      <c r="G207" s="65"/>
      <c r="H207" s="40"/>
      <c r="K207" s="7"/>
    </row>
    <row r="208" spans="1:11" s="8" customFormat="1" ht="33.75" x14ac:dyDescent="0.2">
      <c r="A208" s="33">
        <v>195</v>
      </c>
      <c r="B208" s="31" t="s">
        <v>244</v>
      </c>
      <c r="C208" s="34" t="s">
        <v>49</v>
      </c>
      <c r="D208" s="48">
        <v>50</v>
      </c>
      <c r="E208" s="50">
        <v>99.34</v>
      </c>
      <c r="F208" s="58"/>
      <c r="G208" s="35" t="str">
        <f t="shared" si="3"/>
        <v/>
      </c>
      <c r="H208" s="40"/>
      <c r="K208" s="7"/>
    </row>
    <row r="209" spans="1:11" s="8" customFormat="1" ht="11.25" x14ac:dyDescent="0.2">
      <c r="A209" s="33">
        <v>196</v>
      </c>
      <c r="B209" s="31" t="s">
        <v>245</v>
      </c>
      <c r="C209" s="34" t="s">
        <v>49</v>
      </c>
      <c r="D209" s="48">
        <v>50</v>
      </c>
      <c r="E209" s="50">
        <v>35.03</v>
      </c>
      <c r="F209" s="58"/>
      <c r="G209" s="35" t="str">
        <f t="shared" si="3"/>
        <v/>
      </c>
      <c r="H209" s="40"/>
      <c r="K209" s="7"/>
    </row>
    <row r="210" spans="1:11" s="8" customFormat="1" ht="11.25" x14ac:dyDescent="0.2">
      <c r="A210" s="33">
        <v>197</v>
      </c>
      <c r="B210" s="31" t="s">
        <v>246</v>
      </c>
      <c r="C210" s="34" t="s">
        <v>49</v>
      </c>
      <c r="D210" s="48">
        <v>50</v>
      </c>
      <c r="E210" s="50">
        <v>4.55</v>
      </c>
      <c r="F210" s="58"/>
      <c r="G210" s="35" t="str">
        <f t="shared" si="3"/>
        <v/>
      </c>
      <c r="H210" s="40"/>
      <c r="K210" s="7"/>
    </row>
    <row r="211" spans="1:11" s="8" customFormat="1" ht="11.25" x14ac:dyDescent="0.2">
      <c r="A211" s="33">
        <v>198</v>
      </c>
      <c r="B211" s="31" t="s">
        <v>247</v>
      </c>
      <c r="C211" s="34" t="s">
        <v>49</v>
      </c>
      <c r="D211" s="48">
        <v>50</v>
      </c>
      <c r="E211" s="50">
        <v>24.9</v>
      </c>
      <c r="F211" s="58"/>
      <c r="G211" s="35" t="str">
        <f t="shared" si="3"/>
        <v/>
      </c>
      <c r="H211" s="40"/>
      <c r="K211" s="7"/>
    </row>
    <row r="212" spans="1:11" s="8" customFormat="1" ht="11.25" x14ac:dyDescent="0.2">
      <c r="A212" s="33">
        <v>199</v>
      </c>
      <c r="B212" s="31" t="s">
        <v>248</v>
      </c>
      <c r="C212" s="34" t="s">
        <v>49</v>
      </c>
      <c r="D212" s="48">
        <v>50</v>
      </c>
      <c r="E212" s="50">
        <v>28.16</v>
      </c>
      <c r="F212" s="58"/>
      <c r="G212" s="35" t="str">
        <f t="shared" si="3"/>
        <v/>
      </c>
      <c r="H212" s="40"/>
      <c r="K212" s="7"/>
    </row>
    <row r="213" spans="1:11" s="8" customFormat="1" ht="45" x14ac:dyDescent="0.2">
      <c r="A213" s="33">
        <v>200</v>
      </c>
      <c r="B213" s="31" t="s">
        <v>249</v>
      </c>
      <c r="C213" s="34" t="s">
        <v>49</v>
      </c>
      <c r="D213" s="48">
        <v>50</v>
      </c>
      <c r="E213" s="50">
        <v>78.12</v>
      </c>
      <c r="F213" s="58"/>
      <c r="G213" s="35" t="str">
        <f t="shared" si="3"/>
        <v/>
      </c>
      <c r="H213" s="40"/>
      <c r="K213" s="7"/>
    </row>
    <row r="214" spans="1:11" s="8" customFormat="1" ht="11.25" x14ac:dyDescent="0.2">
      <c r="A214" s="33">
        <v>201</v>
      </c>
      <c r="B214" s="31" t="s">
        <v>250</v>
      </c>
      <c r="C214" s="34" t="s">
        <v>49</v>
      </c>
      <c r="D214" s="48">
        <v>50</v>
      </c>
      <c r="E214" s="50">
        <v>27</v>
      </c>
      <c r="F214" s="58"/>
      <c r="G214" s="35" t="str">
        <f t="shared" si="3"/>
        <v/>
      </c>
      <c r="H214" s="40"/>
      <c r="K214" s="7"/>
    </row>
    <row r="215" spans="1:11" s="8" customFormat="1" ht="11.25" x14ac:dyDescent="0.2">
      <c r="A215" s="33">
        <v>202</v>
      </c>
      <c r="B215" s="31" t="s">
        <v>251</v>
      </c>
      <c r="C215" s="34" t="s">
        <v>49</v>
      </c>
      <c r="D215" s="48">
        <v>50</v>
      </c>
      <c r="E215" s="50">
        <v>23.82</v>
      </c>
      <c r="F215" s="58"/>
      <c r="G215" s="35" t="str">
        <f t="shared" si="3"/>
        <v/>
      </c>
      <c r="H215" s="40"/>
      <c r="K215" s="7"/>
    </row>
    <row r="216" spans="1:11" s="8" customFormat="1" ht="11.25" x14ac:dyDescent="0.2">
      <c r="A216" s="33">
        <v>203</v>
      </c>
      <c r="B216" s="31" t="s">
        <v>252</v>
      </c>
      <c r="C216" s="34" t="s">
        <v>49</v>
      </c>
      <c r="D216" s="48">
        <v>50</v>
      </c>
      <c r="E216" s="50">
        <v>59.93</v>
      </c>
      <c r="F216" s="58"/>
      <c r="G216" s="35" t="str">
        <f t="shared" si="3"/>
        <v/>
      </c>
      <c r="H216" s="40"/>
      <c r="K216" s="7"/>
    </row>
    <row r="217" spans="1:11" s="8" customFormat="1" ht="11.25" x14ac:dyDescent="0.2">
      <c r="A217" s="62"/>
      <c r="B217" s="67" t="s">
        <v>253</v>
      </c>
      <c r="C217" s="63"/>
      <c r="D217" s="64"/>
      <c r="E217" s="65"/>
      <c r="F217" s="65"/>
      <c r="G217" s="66" t="str">
        <f t="shared" si="3"/>
        <v/>
      </c>
      <c r="H217" s="40"/>
      <c r="K217" s="7"/>
    </row>
    <row r="218" spans="1:11" s="8" customFormat="1" ht="45" x14ac:dyDescent="0.2">
      <c r="A218" s="33">
        <v>204</v>
      </c>
      <c r="B218" s="31" t="s">
        <v>254</v>
      </c>
      <c r="C218" s="34" t="s">
        <v>49</v>
      </c>
      <c r="D218" s="48">
        <v>50</v>
      </c>
      <c r="E218" s="50">
        <v>67.81</v>
      </c>
      <c r="F218" s="58"/>
      <c r="G218" s="35" t="str">
        <f t="shared" si="3"/>
        <v/>
      </c>
      <c r="H218" s="40"/>
      <c r="K218" s="7"/>
    </row>
    <row r="219" spans="1:11" s="8" customFormat="1" ht="11.25" x14ac:dyDescent="0.2">
      <c r="A219" s="33">
        <v>205</v>
      </c>
      <c r="B219" s="31" t="s">
        <v>255</v>
      </c>
      <c r="C219" s="34" t="s">
        <v>49</v>
      </c>
      <c r="D219" s="48">
        <v>50</v>
      </c>
      <c r="E219" s="50">
        <v>28.73</v>
      </c>
      <c r="F219" s="58"/>
      <c r="G219" s="35" t="str">
        <f t="shared" si="3"/>
        <v/>
      </c>
      <c r="H219" s="40"/>
      <c r="K219" s="7"/>
    </row>
    <row r="220" spans="1:11" s="8" customFormat="1" ht="11.25" x14ac:dyDescent="0.2">
      <c r="A220" s="33">
        <v>206</v>
      </c>
      <c r="B220" s="31" t="s">
        <v>256</v>
      </c>
      <c r="C220" s="34" t="s">
        <v>49</v>
      </c>
      <c r="D220" s="48">
        <v>50</v>
      </c>
      <c r="E220" s="50">
        <v>28.32</v>
      </c>
      <c r="F220" s="58"/>
      <c r="G220" s="35" t="str">
        <f t="shared" si="3"/>
        <v/>
      </c>
      <c r="H220" s="40"/>
      <c r="K220" s="7"/>
    </row>
    <row r="221" spans="1:11" s="8" customFormat="1" ht="11.25" x14ac:dyDescent="0.2">
      <c r="A221" s="33">
        <v>207</v>
      </c>
      <c r="B221" s="31" t="s">
        <v>257</v>
      </c>
      <c r="C221" s="34" t="s">
        <v>49</v>
      </c>
      <c r="D221" s="48">
        <v>50</v>
      </c>
      <c r="E221" s="50">
        <v>231.76</v>
      </c>
      <c r="F221" s="58"/>
      <c r="G221" s="35" t="str">
        <f t="shared" si="3"/>
        <v/>
      </c>
      <c r="H221" s="40"/>
      <c r="K221" s="7"/>
    </row>
    <row r="222" spans="1:11" s="8" customFormat="1" ht="11.25" x14ac:dyDescent="0.2">
      <c r="A222" s="33">
        <v>208</v>
      </c>
      <c r="B222" s="31" t="s">
        <v>258</v>
      </c>
      <c r="C222" s="34" t="s">
        <v>49</v>
      </c>
      <c r="D222" s="48">
        <v>50</v>
      </c>
      <c r="E222" s="50">
        <v>37.43</v>
      </c>
      <c r="F222" s="58"/>
      <c r="G222" s="35" t="str">
        <f t="shared" si="3"/>
        <v/>
      </c>
      <c r="H222" s="40"/>
      <c r="K222" s="7"/>
    </row>
    <row r="223" spans="1:11" s="8" customFormat="1" ht="11.25" x14ac:dyDescent="0.2">
      <c r="A223" s="68"/>
      <c r="B223" s="67" t="s">
        <v>259</v>
      </c>
      <c r="C223" s="69" t="s">
        <v>49</v>
      </c>
      <c r="D223" s="70"/>
      <c r="E223" s="71"/>
      <c r="F223" s="71"/>
      <c r="G223" s="66" t="str">
        <f t="shared" si="3"/>
        <v/>
      </c>
      <c r="H223" s="40"/>
      <c r="K223" s="7"/>
    </row>
    <row r="224" spans="1:11" s="8" customFormat="1" ht="11.25" x14ac:dyDescent="0.2">
      <c r="A224" s="33">
        <v>209</v>
      </c>
      <c r="B224" s="31" t="s">
        <v>260</v>
      </c>
      <c r="C224" s="34" t="s">
        <v>49</v>
      </c>
      <c r="D224" s="48">
        <v>300</v>
      </c>
      <c r="E224" s="50">
        <v>127.14</v>
      </c>
      <c r="F224" s="58"/>
      <c r="G224" s="35" t="str">
        <f t="shared" si="3"/>
        <v/>
      </c>
      <c r="H224" s="40"/>
      <c r="K224" s="7"/>
    </row>
    <row r="225" spans="1:11" s="8" customFormat="1" ht="11.25" x14ac:dyDescent="0.2">
      <c r="A225" s="33">
        <v>210</v>
      </c>
      <c r="B225" s="31" t="s">
        <v>261</v>
      </c>
      <c r="C225" s="34" t="s">
        <v>49</v>
      </c>
      <c r="D225" s="48">
        <v>300</v>
      </c>
      <c r="E225" s="50">
        <v>346.37</v>
      </c>
      <c r="F225" s="58"/>
      <c r="G225" s="35" t="str">
        <f t="shared" si="3"/>
        <v/>
      </c>
      <c r="H225" s="40"/>
      <c r="K225" s="7"/>
    </row>
    <row r="226" spans="1:11" s="8" customFormat="1" ht="11.25" x14ac:dyDescent="0.2">
      <c r="A226" s="33">
        <v>211</v>
      </c>
      <c r="B226" s="31" t="s">
        <v>262</v>
      </c>
      <c r="C226" s="34" t="s">
        <v>49</v>
      </c>
      <c r="D226" s="48">
        <v>300</v>
      </c>
      <c r="E226" s="50">
        <v>346.37</v>
      </c>
      <c r="F226" s="58"/>
      <c r="G226" s="35" t="str">
        <f t="shared" si="3"/>
        <v/>
      </c>
      <c r="H226" s="40"/>
      <c r="K226" s="7"/>
    </row>
    <row r="227" spans="1:11" s="8" customFormat="1" ht="11.25" x14ac:dyDescent="0.2">
      <c r="A227" s="33">
        <v>212</v>
      </c>
      <c r="B227" s="31" t="s">
        <v>263</v>
      </c>
      <c r="C227" s="34" t="s">
        <v>49</v>
      </c>
      <c r="D227" s="48">
        <v>300</v>
      </c>
      <c r="E227" s="50">
        <v>352.45</v>
      </c>
      <c r="F227" s="58"/>
      <c r="G227" s="35" t="str">
        <f t="shared" si="3"/>
        <v/>
      </c>
      <c r="H227" s="40"/>
      <c r="K227" s="7"/>
    </row>
    <row r="228" spans="1:11" s="8" customFormat="1" ht="11.25" x14ac:dyDescent="0.2">
      <c r="A228" s="33">
        <v>213</v>
      </c>
      <c r="B228" s="31" t="s">
        <v>264</v>
      </c>
      <c r="C228" s="34" t="s">
        <v>49</v>
      </c>
      <c r="D228" s="48">
        <v>300</v>
      </c>
      <c r="E228" s="50">
        <v>345.11</v>
      </c>
      <c r="F228" s="58"/>
      <c r="G228" s="35" t="str">
        <f t="shared" si="3"/>
        <v/>
      </c>
      <c r="H228" s="40"/>
      <c r="K228" s="7"/>
    </row>
    <row r="229" spans="1:11" s="8" customFormat="1" ht="11.25" x14ac:dyDescent="0.2">
      <c r="A229" s="33">
        <v>214</v>
      </c>
      <c r="B229" s="31" t="s">
        <v>265</v>
      </c>
      <c r="C229" s="34" t="s">
        <v>49</v>
      </c>
      <c r="D229" s="48">
        <v>500</v>
      </c>
      <c r="E229" s="50">
        <v>335.89</v>
      </c>
      <c r="F229" s="58"/>
      <c r="G229" s="35" t="str">
        <f t="shared" si="3"/>
        <v/>
      </c>
      <c r="H229" s="40"/>
      <c r="K229" s="7"/>
    </row>
    <row r="230" spans="1:11" s="8" customFormat="1" ht="11.25" x14ac:dyDescent="0.2">
      <c r="A230" s="33">
        <v>215</v>
      </c>
      <c r="B230" s="31" t="s">
        <v>266</v>
      </c>
      <c r="C230" s="34" t="s">
        <v>49</v>
      </c>
      <c r="D230" s="48">
        <v>300</v>
      </c>
      <c r="E230" s="50">
        <v>368.33</v>
      </c>
      <c r="F230" s="58"/>
      <c r="G230" s="35" t="str">
        <f t="shared" si="3"/>
        <v/>
      </c>
      <c r="H230" s="40"/>
      <c r="K230" s="7"/>
    </row>
    <row r="231" spans="1:11" s="8" customFormat="1" ht="11.25" x14ac:dyDescent="0.2">
      <c r="A231" s="33">
        <v>216</v>
      </c>
      <c r="B231" s="31" t="s">
        <v>267</v>
      </c>
      <c r="C231" s="34" t="s">
        <v>49</v>
      </c>
      <c r="D231" s="48">
        <v>300</v>
      </c>
      <c r="E231" s="50">
        <v>397.35</v>
      </c>
      <c r="F231" s="58"/>
      <c r="G231" s="35" t="str">
        <f t="shared" si="3"/>
        <v/>
      </c>
      <c r="H231" s="40"/>
      <c r="K231" s="7"/>
    </row>
    <row r="232" spans="1:11" s="8" customFormat="1" ht="11.25" x14ac:dyDescent="0.2">
      <c r="A232" s="33">
        <v>217</v>
      </c>
      <c r="B232" s="31" t="s">
        <v>268</v>
      </c>
      <c r="C232" s="34" t="s">
        <v>49</v>
      </c>
      <c r="D232" s="48">
        <v>300</v>
      </c>
      <c r="E232" s="50">
        <v>397.15</v>
      </c>
      <c r="F232" s="58"/>
      <c r="G232" s="35" t="str">
        <f t="shared" si="3"/>
        <v/>
      </c>
      <c r="H232" s="40"/>
      <c r="K232" s="7"/>
    </row>
    <row r="233" spans="1:11" s="8" customFormat="1" ht="11.25" x14ac:dyDescent="0.2">
      <c r="A233" s="33">
        <v>218</v>
      </c>
      <c r="B233" s="31" t="s">
        <v>269</v>
      </c>
      <c r="C233" s="34" t="s">
        <v>49</v>
      </c>
      <c r="D233" s="48">
        <v>300</v>
      </c>
      <c r="E233" s="50">
        <v>637.02</v>
      </c>
      <c r="F233" s="58"/>
      <c r="G233" s="35" t="str">
        <f t="shared" si="3"/>
        <v/>
      </c>
      <c r="H233" s="40"/>
      <c r="K233" s="7"/>
    </row>
    <row r="234" spans="1:11" s="27" customFormat="1" ht="9" x14ac:dyDescent="0.2">
      <c r="A234" s="36"/>
      <c r="E234" s="46"/>
      <c r="F234" s="75" t="s">
        <v>27</v>
      </c>
      <c r="G234" s="76"/>
      <c r="H234" s="41"/>
    </row>
    <row r="235" spans="1:11" ht="14.25" customHeight="1" x14ac:dyDescent="0.2">
      <c r="F235" s="77" t="str">
        <f>IF(SUM(G13:G233)=0,"",SUM(G13:G233))</f>
        <v/>
      </c>
      <c r="G235" s="78"/>
      <c r="H235" s="42"/>
    </row>
    <row r="236" spans="1:11" s="37" customFormat="1" ht="23.25" customHeight="1" x14ac:dyDescent="0.2">
      <c r="A236" s="72" t="str">
        <f>" - "&amp;Dados!B23</f>
        <v xml:space="preserve"> - A(s) empresa(s) habilitada(s) deverá(ão) estar situadas no município de Sumidouro para melhor acessibilidade do paciente e economia do transporte público.</v>
      </c>
      <c r="B236" s="72"/>
      <c r="C236" s="72"/>
      <c r="D236" s="72"/>
      <c r="E236" s="72"/>
      <c r="F236" s="72"/>
      <c r="G236" s="72"/>
      <c r="H236" s="43"/>
    </row>
    <row r="237" spans="1:11" s="37" customFormat="1" ht="9" x14ac:dyDescent="0.2">
      <c r="A237" s="72" t="str">
        <f>" - "&amp;Dados!B24</f>
        <v xml:space="preserve"> - A administração rejeitará, no todo ou em parte, a prestação de serviços executada em desacordo com os termos do Edital e seus anexos.</v>
      </c>
      <c r="B237" s="72"/>
      <c r="C237" s="72"/>
      <c r="D237" s="72"/>
      <c r="E237" s="72"/>
      <c r="F237" s="72"/>
      <c r="G237" s="72"/>
      <c r="H237" s="43"/>
    </row>
    <row r="238" spans="1:11" s="37" customFormat="1" ht="9" x14ac:dyDescent="0.2">
      <c r="A238" s="72" t="str">
        <f>" - "&amp;Dados!B25</f>
        <v xml:space="preserve"> - O pagamento do objeto de que trata o PREGÃO ELETRÔNICO 017/2023, será efetuado pela Tesouraria da Secretaria Municipal de Saúde de Sumidouro.</v>
      </c>
      <c r="B238" s="72"/>
      <c r="C238" s="72"/>
      <c r="D238" s="72"/>
      <c r="E238" s="72"/>
      <c r="F238" s="72"/>
      <c r="G238" s="72"/>
      <c r="H238" s="43"/>
    </row>
    <row r="239" spans="1:11" s="27" customFormat="1" ht="9" x14ac:dyDescent="0.2">
      <c r="A239" s="72" t="str">
        <f>" - "&amp;Dados!B26</f>
        <v xml:space="preserve"> - Proposta válida por 60 (sessenta) dias</v>
      </c>
      <c r="B239" s="72"/>
      <c r="C239" s="72"/>
      <c r="D239" s="72"/>
      <c r="E239" s="72"/>
      <c r="F239" s="72"/>
      <c r="G239" s="72"/>
      <c r="H239" s="41"/>
    </row>
    <row r="240" spans="1:11" ht="21" customHeight="1" x14ac:dyDescent="0.2">
      <c r="A240" s="72" t="str">
        <f>" - "&amp;Dados!B28</f>
        <v xml:space="preserve"> - A Licitante poderá apresentar prospecto, ficha técnica ou outros documentos com informações que permitam a melhor identificação e qualificação do(s) item(ns) licitado(s);</v>
      </c>
      <c r="B240" s="72"/>
      <c r="C240" s="72"/>
      <c r="D240" s="72"/>
      <c r="E240" s="72"/>
      <c r="F240" s="72"/>
      <c r="G240" s="72"/>
      <c r="H240" s="44"/>
    </row>
    <row r="241" spans="1:8" x14ac:dyDescent="0.2">
      <c r="A241" s="72" t="str">
        <f>" - "&amp;Dados!B29</f>
        <v xml:space="preserve"> - A proposta de preços ajustada ao lance final deverá conter o valor numérico dos preços unitários e totais, não podendo exceder o valor do lance final;</v>
      </c>
      <c r="B241" s="72"/>
      <c r="C241" s="72"/>
      <c r="D241" s="72"/>
      <c r="E241" s="72"/>
      <c r="F241" s="72"/>
      <c r="G241" s="72"/>
      <c r="H241" s="44"/>
    </row>
    <row r="242" spans="1:8" ht="21.75" customHeight="1" x14ac:dyDescent="0.2">
      <c r="A242" s="7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42" s="72"/>
      <c r="C242" s="72"/>
      <c r="D242" s="72"/>
      <c r="E242" s="72"/>
      <c r="F242" s="72"/>
      <c r="G242" s="72"/>
      <c r="H242" s="44"/>
    </row>
    <row r="243" spans="1:8" ht="21.75" customHeight="1" x14ac:dyDescent="0.2">
      <c r="A243" s="7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3" s="72"/>
      <c r="C243" s="72"/>
      <c r="D243" s="72"/>
      <c r="E243" s="72"/>
      <c r="F243" s="72"/>
      <c r="G243" s="72"/>
      <c r="H243" s="44"/>
    </row>
    <row r="244" spans="1:8" ht="21.75" customHeight="1" x14ac:dyDescent="0.2">
      <c r="A244" s="7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4" s="72"/>
      <c r="C244" s="72"/>
      <c r="D244" s="72"/>
      <c r="E244" s="72"/>
      <c r="F244" s="72"/>
      <c r="G244" s="72"/>
      <c r="H244" s="44"/>
    </row>
    <row r="245" spans="1:8" ht="21.75" customHeight="1" x14ac:dyDescent="0.2">
      <c r="A245" s="72" t="str">
        <f>" - "&amp;Dados!B33</f>
        <v xml:space="preserve"> - Declaramos que até a presente data inexistem fatos impeditivos a participação desta empresa ao presente certame licitatório, ciente da obrigatoriedade de declarar ocorrências posteriores;</v>
      </c>
      <c r="B245" s="72"/>
      <c r="C245" s="72"/>
      <c r="D245" s="72"/>
      <c r="E245" s="72"/>
      <c r="F245" s="72"/>
      <c r="G245" s="72"/>
      <c r="H245" s="44"/>
    </row>
    <row r="246" spans="1:8" ht="30" customHeight="1" x14ac:dyDescent="0.2">
      <c r="A246" s="7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46" s="72"/>
      <c r="C246" s="72"/>
      <c r="D246" s="72"/>
      <c r="E246" s="72"/>
      <c r="F246" s="72"/>
      <c r="G246" s="72"/>
    </row>
    <row r="247" spans="1:8" ht="25.5" customHeight="1" x14ac:dyDescent="0.2">
      <c r="A247" s="7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47" s="72"/>
      <c r="C247" s="72"/>
      <c r="D247" s="72"/>
      <c r="E247" s="72"/>
      <c r="F247" s="72"/>
      <c r="G247" s="72"/>
    </row>
  </sheetData>
  <autoFilter ref="A11:G247" xr:uid="{00000000-0009-0000-0000-000000000000}"/>
  <mergeCells count="23">
    <mergeCell ref="A246:G246"/>
    <mergeCell ref="A247:G247"/>
    <mergeCell ref="A240:G240"/>
    <mergeCell ref="A241:G241"/>
    <mergeCell ref="A242:G242"/>
    <mergeCell ref="A243:G243"/>
    <mergeCell ref="A244:G244"/>
    <mergeCell ref="A245:G245"/>
    <mergeCell ref="C6:D6"/>
    <mergeCell ref="E6:F6"/>
    <mergeCell ref="A2:G2"/>
    <mergeCell ref="A3:G3"/>
    <mergeCell ref="A4:G4"/>
    <mergeCell ref="A5:G5"/>
    <mergeCell ref="A236:G236"/>
    <mergeCell ref="A237:G237"/>
    <mergeCell ref="A238:G238"/>
    <mergeCell ref="B8:G8"/>
    <mergeCell ref="A239:G239"/>
    <mergeCell ref="B9:G9"/>
    <mergeCell ref="F234:G234"/>
    <mergeCell ref="F235:G235"/>
    <mergeCell ref="D10:G10"/>
  </mergeCells>
  <phoneticPr fontId="0" type="noConversion"/>
  <conditionalFormatting sqref="F234">
    <cfRule type="expression" dxfId="11" priority="1" stopIfTrue="1">
      <formula>IF($J234="Empate",IF(H234=1,TRUE(),FALSE()),FALSE())</formula>
    </cfRule>
    <cfRule type="expression" dxfId="10" priority="2" stopIfTrue="1">
      <formula>IF(H234="&gt;",FALSE(),IF(H234&gt;0,TRUE(),FALSE()))</formula>
    </cfRule>
    <cfRule type="expression" dxfId="9" priority="3" stopIfTrue="1">
      <formula>IF(H234="&gt;",TRUE(),FALSE())</formula>
    </cfRule>
  </conditionalFormatting>
  <conditionalFormatting sqref="F235">
    <cfRule type="expression" dxfId="8" priority="4" stopIfTrue="1">
      <formula>IF($J234="OK",IF(H234=1,TRUE(),FALSE()),FALSE())</formula>
    </cfRule>
    <cfRule type="expression" dxfId="7" priority="5" stopIfTrue="1">
      <formula>IF($J234="Empate",IF(H234=1,TRUE(),FALSE()),FALSE())</formula>
    </cfRule>
    <cfRule type="expression" dxfId="6" priority="6" stopIfTrue="1">
      <formula>IF($J234="Empate",IF(H234=2,TRUE(),FALSE()),FALSE())</formula>
    </cfRule>
  </conditionalFormatting>
  <conditionalFormatting sqref="F13:F206 F208:F216 F218:F222 F224:F233">
    <cfRule type="cellIs" dxfId="5" priority="11" stopIfTrue="1" operator="equal">
      <formula>""</formula>
    </cfRule>
  </conditionalFormatting>
  <conditionalFormatting sqref="D13:D23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3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06 G208:G23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270</v>
      </c>
      <c r="E1" s="4"/>
      <c r="F1" s="4"/>
      <c r="G1" s="4"/>
    </row>
    <row r="2" spans="1:7" x14ac:dyDescent="0.2">
      <c r="A2" s="16" t="s">
        <v>10</v>
      </c>
      <c r="B2" s="60" t="s">
        <v>271</v>
      </c>
      <c r="E2" s="4"/>
      <c r="F2" s="4"/>
      <c r="G2" s="4"/>
    </row>
    <row r="3" spans="1:7" x14ac:dyDescent="0.2">
      <c r="A3" s="16" t="s">
        <v>11</v>
      </c>
      <c r="B3" s="60" t="s">
        <v>272</v>
      </c>
      <c r="C3" s="5"/>
      <c r="E3" s="53"/>
      <c r="F3" s="4"/>
      <c r="G3" s="4"/>
    </row>
    <row r="4" spans="1:7" x14ac:dyDescent="0.2">
      <c r="A4" s="16" t="s">
        <v>12</v>
      </c>
      <c r="B4" s="60" t="s">
        <v>276</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3012490.3200000003</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275</v>
      </c>
      <c r="E23" s="4"/>
      <c r="F23" s="4"/>
      <c r="G23" s="52"/>
    </row>
    <row r="24" spans="1:256" ht="38.25" x14ac:dyDescent="0.2">
      <c r="A24" s="20" t="s">
        <v>16</v>
      </c>
      <c r="B24" s="21" t="s">
        <v>273</v>
      </c>
      <c r="E24" s="4"/>
      <c r="F24" s="4"/>
      <c r="G24" s="52"/>
    </row>
    <row r="25" spans="1:256" ht="38.25" x14ac:dyDescent="0.2">
      <c r="A25" s="20" t="s">
        <v>17</v>
      </c>
      <c r="B25" s="61" t="s">
        <v>274</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2023-01-10T19:03:54Z</cp:lastPrinted>
  <dcterms:created xsi:type="dcterms:W3CDTF">2006-04-18T17:38:46Z</dcterms:created>
  <dcterms:modified xsi:type="dcterms:W3CDTF">2023-02-07T18:14:06Z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