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82-23 - Eventual Aquisição de Materiais de Obras e Instalações Escolas Municipais - SMEC\"/>
    </mc:Choice>
  </mc:AlternateContent>
  <xr:revisionPtr revIDLastSave="0" documentId="13_ncr:1_{C898E929-70BE-4CFD-B979-C975E96F8071}"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Preços'!$A$11:$G$176</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l="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A170" i="1" l="1"/>
  <c r="A171" i="1"/>
  <c r="A172" i="1"/>
  <c r="A173" i="1"/>
  <c r="A174" i="1"/>
  <c r="A175" i="1"/>
  <c r="A176" i="1"/>
  <c r="A169" i="1"/>
  <c r="E6" i="1"/>
  <c r="G13" i="1"/>
  <c r="A4" i="1"/>
  <c r="A167" i="1"/>
  <c r="A168" i="1"/>
  <c r="A166" i="1"/>
  <c r="A165" i="1"/>
  <c r="A6" i="1"/>
  <c r="A5" i="1"/>
  <c r="A3" i="1"/>
  <c r="F164" i="1" l="1"/>
</calcChain>
</file>

<file path=xl/sharedStrings.xml><?xml version="1.0" encoding="utf-8"?>
<sst xmlns="http://schemas.openxmlformats.org/spreadsheetml/2006/main" count="359" uniqueCount="217">
  <si>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</si>
  <si>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</si>
  <si>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</si>
  <si>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</si>
  <si>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</si>
  <si>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</si>
  <si>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</si>
  <si>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</si>
  <si>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</si>
  <si>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</si>
  <si>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</si>
  <si>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</si>
  <si>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</si>
  <si>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</si>
  <si>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</si>
  <si>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</si>
  <si>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</si>
  <si>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</si>
  <si>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</si>
  <si>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</si>
  <si>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</si>
  <si>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</si>
  <si>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</si>
  <si>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</si>
  <si>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</si>
  <si>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</si>
  <si>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</si>
  <si>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</si>
  <si>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</si>
  <si>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</si>
  <si>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</si>
  <si>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</si>
  <si>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</si>
  <si>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</si>
  <si>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</si>
  <si>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</si>
  <si>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</si>
  <si>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</si>
  <si>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</si>
  <si>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</si>
  <si>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</si>
  <si>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</si>
  <si>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</si>
  <si>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</si>
  <si>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</si>
  <si>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</si>
  <si>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</si>
  <si>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KG</t>
  </si>
  <si>
    <t>M</t>
  </si>
  <si>
    <t>UNID</t>
  </si>
  <si>
    <t>A execução do objeto da presente licitação será realizada junto a Secretaria obedecendo, na íntegra, ao detalhamento do termo de referência (ANEXO II).</t>
  </si>
  <si>
    <t>O não cumprimento do disposto no presente termo acarretará a anulação do empenho bem como a aplicação das penalidades previstas no edital e a convocação do fornecedor subsequente considerando a ordem de classificação do certame.</t>
  </si>
  <si>
    <t>ACABAMENTO DE SANCA EM PVC / COM 6 METROS</t>
  </si>
  <si>
    <t>ADUBO ORGÂNICO, FERTILIZANTE PARA GRAMA DE CAMPO DE FUTEBOL, SACO 25 KG</t>
  </si>
  <si>
    <t>Sacos</t>
  </si>
  <si>
    <t>ANEL DE VEDAÇÃO PARA VASO SANITARIO</t>
  </si>
  <si>
    <t>ARAME DE AÇO FIO 14</t>
  </si>
  <si>
    <t>ARAME GALVANIZADO FINO</t>
  </si>
  <si>
    <t>ARAME QUEIMADO</t>
  </si>
  <si>
    <t>AREIA LAVADA</t>
  </si>
  <si>
    <t>ARGAMASSA SACO 20 KG</t>
  </si>
  <si>
    <t>BANDEJA PARA PINTURA GRANDE</t>
  </si>
  <si>
    <t>BANDEJA PARA PINTURA PEQUENA</t>
  </si>
  <si>
    <t>BISNAGA DE COLA PARA CANO DE ESGOTO 75G</t>
  </si>
  <si>
    <t>BISNAGA DE COLA PARA CANO SOLDÁVEL 75g</t>
  </si>
  <si>
    <t xml:space="preserve">BOCAL E27 LOUÇA </t>
  </si>
  <si>
    <t>BÓIA DE 1/2  ELÉTRICA BIVOLT (REGULADOR DE NÍVEL DE CAIXA D'ÁGUA)</t>
  </si>
  <si>
    <t xml:space="preserve">BÓIA DE 1/2 PARA CAIXA D'ÁGUA </t>
  </si>
  <si>
    <t>BOMBA D'ÁGUA PERIFÉRICA 110/220v - 1 CAVALO - ENTRADA DE 1POLEGADA E SAÍDA DE 3/4</t>
  </si>
  <si>
    <t>BOMBA SUBMERSA CANETA:  Potência do motor: 1/2 hp
Altura máxima: 49 m;Imersão máxima: 80 m;Vazão máxima: 60 L/min; Cabe no tubo de 100 mm; VOLTAGEM: BIFÁSICA</t>
  </si>
  <si>
    <t>BORRACHA  DE JARDIM DE SILICONE RESISTENTE AO SOL DE 1/2 C/ESGUICHO DE 20M</t>
  </si>
  <si>
    <t>BORRACHA  DE JARDIM DE SILICONE RESISTENTE AO SOL DE 1/2 C/ESGUICHO DE 30M</t>
  </si>
  <si>
    <t>BORRACHA PELÉ 1/2"</t>
  </si>
  <si>
    <t>BORRACHA PELÉ 3/4"</t>
  </si>
  <si>
    <t>BUCHA DE REDUÇÃO DE 1 POLEGADA PARA 3/4</t>
  </si>
  <si>
    <t>CACHONETE COM ALISAR ANGELIM 0,80X2,10</t>
  </si>
  <si>
    <t>CADEADO 20MM</t>
  </si>
  <si>
    <t>CADEADO 35MM</t>
  </si>
  <si>
    <t>CADEADO 40MM</t>
  </si>
  <si>
    <t xml:space="preserve">CAIBRO 7x4  DE EUCALIPTO </t>
  </si>
  <si>
    <t>CAIXA D'ÁGUA 1000L DE PLÁSTICO (POLIETILENO)</t>
  </si>
  <si>
    <t>CAIXA DE DESCARGA 6 LITROS, REFORÇADA (1ª LINHA)</t>
  </si>
  <si>
    <t>CAL C/ FIXADOR SACO 8kg</t>
  </si>
  <si>
    <t>CALCÁRIO SACO DE 50KG</t>
  </si>
  <si>
    <t>CANALETA DUPLA FACE 20MM/12MM SEM DIVISÓRIA</t>
  </si>
  <si>
    <t>CANALETA SISTEMA X FITA ADESIVA 20 X 10 X 100MM</t>
  </si>
  <si>
    <t>CHUVEIRO ELÉTRICO 110V A PARTIR DE 5.500W</t>
  </si>
  <si>
    <t>CIMENTO CP II - 32 SACO COM 50kG</t>
  </si>
  <si>
    <t>CLAROFILITO DE 18 KG</t>
  </si>
  <si>
    <t>COLA ADESIVA EPÓXI MASSA 100G</t>
  </si>
  <si>
    <t>COLA DE MADEIRA BRANCA CASCOREZ 1KG</t>
  </si>
  <si>
    <t>COMPENSADOS MADEIRITE PINUS 2,20 X 1,10CM DE 12MM DE ESPESSURA</t>
  </si>
  <si>
    <t>CONJUNTO DE PARAFUSOS PARA VASOS c/02 UND</t>
  </si>
  <si>
    <t>CORDA MULTIFALAMENTO TRANÇADA 12MM</t>
  </si>
  <si>
    <t>CORRENTE ZINCADA 6X22X40MM</t>
  </si>
  <si>
    <t>DISCO  LÂMINA PARA SERRA CIRCULAR PARA MADEIRA 180MM DE 36 DENTES</t>
  </si>
  <si>
    <t>DISCO DE CORTE PARA MAKITA DIAMANTADO TURBO 105MM</t>
  </si>
  <si>
    <t xml:space="preserve">DISJUNTOR BIPOLAR DUPLO DE 20 AMPÉRES </t>
  </si>
  <si>
    <t xml:space="preserve">DISJUNTOR BIPOLAR DUPLO DE 40 AMPÉRES </t>
  </si>
  <si>
    <t xml:space="preserve">DISJUNTOR BIPOLAR DUPLO DE 10 AMPÉRES </t>
  </si>
  <si>
    <t xml:space="preserve">DISJUNTOR MONOFÁSICO UNIPOLAR DE 10 AMPÉRES </t>
  </si>
  <si>
    <t xml:space="preserve">DISJUNTOR MONOFÁSICO UNIPOLAR DE 20 AMPÉRES </t>
  </si>
  <si>
    <t xml:space="preserve">DISJUNTOR MONOFÁSICO UNIPOLAR DE 40 AMPÉRES </t>
  </si>
  <si>
    <t xml:space="preserve">DISJUNTOR TRIPOLAR DE 40 AMPÉRES </t>
  </si>
  <si>
    <t xml:space="preserve">DISJUNTOR TRIPOLAR DE 10 AMPÉRES </t>
  </si>
  <si>
    <t xml:space="preserve">DISJUNTOR TRIPOLAR DE 20 AMPÉRES </t>
  </si>
  <si>
    <t>DOBRADIÇA DE 3X2,5 C/ PARAFUSOS</t>
  </si>
  <si>
    <t>ENGATE DE PVC 30CM</t>
  </si>
  <si>
    <t>ENGATE DE PVC 60CM</t>
  </si>
  <si>
    <t xml:space="preserve">ESCOVA DE AÇO COM CABO 4 X 15  FILEIRAS DE CERDAS </t>
  </si>
  <si>
    <t>ESPAÇADOR PARA ASSENTAMENTO DE PISOS DE 5MM, PCT C/100UN</t>
  </si>
  <si>
    <t>EXTENSÃO ELÉTRICA DE 3 TOMADAS COM 10M</t>
  </si>
  <si>
    <t>EXTENSÃO ELÉTRICA DE 3 TOMADAS COM 5M</t>
  </si>
  <si>
    <t>FECHADURA PARA PORTA EXTERNA C/TAMBOR (NÃO PODE SER DE BOLA)</t>
  </si>
  <si>
    <t>FIO ANTICHAMA DE 1,5MM (CABO FLEXÍVEL) ROLO COM 100M</t>
  </si>
  <si>
    <t>FIO ANTICHAMA DE 1,5mm (PARALELO, CABO CORDÃO) ROLO COM 100M</t>
  </si>
  <si>
    <t>FIO ANTICHAMA DE 10MM (CABO FLEXÍVEL) ROLO COM 100M</t>
  </si>
  <si>
    <t>FIO ANTICHAMA DE 2,5MM (CABO FLEXÍVEL) ROLO COM 100M</t>
  </si>
  <si>
    <t>FIO ANTICHAMA DE 2,5mm (PARALELO, CABO CORDÃO) ROLO COM 100M</t>
  </si>
  <si>
    <t>FIO ANTICHAMA DE 4.0MM (CABO FLEXÍVEL) ROLO COM 100M</t>
  </si>
  <si>
    <t>FIO ANTICHAMA DE 4.0mm (PARALELO, CABO CORDÃO) ROLO COM 100M</t>
  </si>
  <si>
    <t>FIO ANTICHAMA DE 6.0MM (CABO FLEXÍVEL) ROLO COM 100M</t>
  </si>
  <si>
    <t>FITA ISOLANTE ADESIVA REFORÇADA ROLO COM 20M X 17MM</t>
  </si>
  <si>
    <t>FITA VEDA ROSCA (ROLO DE 50 M)</t>
  </si>
  <si>
    <t>FIXADOR PARA FIO PARALELO 2,5MM COM PREGO DE AÇO PCT COM 20UN</t>
  </si>
  <si>
    <t>FIXADOR PARA FIO PARALELO 4 MM COM PREGO DE AÇO PCT COM 20UN</t>
  </si>
  <si>
    <t>FORRO DE PVC BRANCO  (8mm de espessura x 20cm de largura)</t>
  </si>
  <si>
    <t>GRAMPO PARA GRAMPEADOR 106/6MM  CX COM 296GRAMAS- 2.500 GRAMPOS</t>
  </si>
  <si>
    <t>INTERRUPTOR DUPLO 4 X 2</t>
  </si>
  <si>
    <t>INTERRUPTOR SIMPLES  + TOMADA 2P + T 10A</t>
  </si>
  <si>
    <t>INTERRUPTOR SIMPLES 4 X 2</t>
  </si>
  <si>
    <t>INTERRUPTOR SIMPLES SISTEMA X CAIXA SOBREPOR EXTERNO 1 SEÇÃO</t>
  </si>
  <si>
    <t>LAJOTA DE BARRO 19x29X9</t>
  </si>
  <si>
    <t xml:space="preserve">LAJOTA DE BARRO, 9x19x19 </t>
  </si>
  <si>
    <t>LAJOTA DE CIMENTO 40x20x10</t>
  </si>
  <si>
    <t>LAJOTA DE CIMENTO 40x20x15</t>
  </si>
  <si>
    <t xml:space="preserve">LÂMINA DE ROÇADEIRA C/02 PONTAS DE 355 X 1.8 X 25,4 </t>
  </si>
  <si>
    <t>LÃMPADA DE LED 18W</t>
  </si>
  <si>
    <t>LÃMPADA DE LED 24W</t>
  </si>
  <si>
    <t xml:space="preserve">LÃMPADA DE LED E27 30W 6500K BRANCO FRIO </t>
  </si>
  <si>
    <t>LIXA Nº 100 PARA FERRO</t>
  </si>
  <si>
    <t>LIXA Nº 100 PARA PAREDE</t>
  </si>
  <si>
    <t>LIXA Nº 60 PARA FERRO</t>
  </si>
  <si>
    <t>LIXA Nº 60 PARA PAREDE</t>
  </si>
  <si>
    <t>MASSA ACRÍLICA BALDE DE 18L EXTERIOR E INTERIOR</t>
  </si>
  <si>
    <t>Baldes</t>
  </si>
  <si>
    <t>PARAFUSOS AUTO ATARRAXANTE COM BUCHA DE 06mm</t>
  </si>
  <si>
    <t>PARAFUSOS AUTO ATARRAXANTE COM BUCHA DE 10mm</t>
  </si>
  <si>
    <t>PARAFUSOS AUTO ATARRAXANTE COM BUCHA DE 8mm</t>
  </si>
  <si>
    <t>PEDRA BRITADA Nº 1</t>
  </si>
  <si>
    <t xml:space="preserve">PINO MULTIPLICADOR 10A 4T 2P (BENJAMIN) </t>
  </si>
  <si>
    <t>PISO CERÂMICO P/ CHÃO MEDIDAS APROX. 40CM X 40CM , COR BEGE PI 5</t>
  </si>
  <si>
    <t>PLAFONIER EM PVC BRANCO GELO C/SOQUETE (BOCAL) EM PORCELANA E-27</t>
  </si>
  <si>
    <t>PORTA DE MADEIRA ANGELIM 0,60x2,10</t>
  </si>
  <si>
    <t>PORTA DE MADEIRA ANGELIM 0,70x2,10</t>
  </si>
  <si>
    <t>PORTA DE MADEIRA ANGELIM 0,80x2,10</t>
  </si>
  <si>
    <t>PORTA DE MADEIRA ANGELIM 0,90x2,10</t>
  </si>
  <si>
    <t>PREGO 15 X 15 MM</t>
  </si>
  <si>
    <t>PREGO 17 X 27 MM</t>
  </si>
  <si>
    <t>PREGO 19 X 36 MM</t>
  </si>
  <si>
    <t>REDUÇÃO DE 3/4 PARA 1/2</t>
  </si>
  <si>
    <t>REFLETOR HOLOFOTE LED 600W BIVOLT IP67  6500k (a PROVA D"ÁGUA)</t>
  </si>
  <si>
    <t>REGISTRO DE 1" SOLDÁVEL</t>
  </si>
  <si>
    <t>REGISTRO DE 1/2" C/ESFERA EM METAL</t>
  </si>
  <si>
    <t>REGISTRO DE 1/2" SOLDÁVEL</t>
  </si>
  <si>
    <t>REGISTRO DE 3/4 SOLDÁVEL</t>
  </si>
  <si>
    <t>REGISTRO DE 3/4" C/ESFERA EM METAL</t>
  </si>
  <si>
    <t>REJUNTE (DIVERSAS CORES)</t>
  </si>
  <si>
    <t>REVESTIMENTO P/ PAREDE MED. APROX. 25 X 35CM COR BRANCA</t>
  </si>
  <si>
    <t>RIPA DE 4x1 DE EUCALIPTO</t>
  </si>
  <si>
    <t>RIPA DE EUCALIPTO DE 7mm</t>
  </si>
  <si>
    <t>ROLO DE LINHA DE PEDREIRO COM 100M</t>
  </si>
  <si>
    <t>ROLO PARA PINTURA ESPUMA 15cm</t>
  </si>
  <si>
    <t>ROLO PARA PINTURA ESPUMA 20 cm</t>
  </si>
  <si>
    <t>ROLO PARA PINTURA LÃ DE CARNEIRO 23cm</t>
  </si>
  <si>
    <t>SERRA DE FERRO</t>
  </si>
  <si>
    <t>SIFÃO DE PVC SANFONADO UNIVERSAL</t>
  </si>
  <si>
    <t>SOQUETE BOCAL LÂMPADA E27 2A C/RABICHO</t>
  </si>
  <si>
    <t>TÁBUA EM PINUS DE 0,30x3,00</t>
  </si>
  <si>
    <t>TAMPA PLÁSTICA P/VASO SANITÁRIO INFANTIL COM ASSENTO</t>
  </si>
  <si>
    <t>TAMPA PLÁSTICA P/VASO SANITÁRIO TAMNHO COMUM COM ASSENTO.</t>
  </si>
  <si>
    <t>THINNER PARA LIMPEZA 5L</t>
  </si>
  <si>
    <t>Galões</t>
  </si>
  <si>
    <t>TINTA ACRÍLICA PARA TELHADO BALDE DE  18L COR VERMELHA</t>
  </si>
  <si>
    <t>TINTA ESMALTE A BASE D'ÁGUA NA COR AZUL FRANÇA LATA DE 3,600ml</t>
  </si>
  <si>
    <t>Latões</t>
  </si>
  <si>
    <t>TINTA ESMALTE SINTÉTICO NA COR AZUL FRANÇA LATA DE 3,600ml</t>
  </si>
  <si>
    <t>TINTA LATEX PVA CLÁSSICA PREMIUM COR BRANCO GELO BALDE 18L</t>
  </si>
  <si>
    <t>TOMADA DUPLA 10A 4 X 2</t>
  </si>
  <si>
    <t>TOMADA SIMPLES  SISTEMA X 10/20A RADIAL C/ CAIXA EXTERNA</t>
  </si>
  <si>
    <t>TOMADA SIMPLES 10A 4 X 2</t>
  </si>
  <si>
    <t>TOMADA SIMPLES 20A 4 X 2</t>
  </si>
  <si>
    <t>TORNEIRA DE LAVATÓRIO DE METAL</t>
  </si>
  <si>
    <t>TORNEIRA DE METAL PARA TANQUE</t>
  </si>
  <si>
    <t>TRINCHA DE 1,5</t>
  </si>
  <si>
    <t>TRINCHA DE 2,5</t>
  </si>
  <si>
    <t>TUBO PVC DE 1/2"  CANO SOLDÁVEL(CANO VARA DE 6 M)</t>
  </si>
  <si>
    <t>TUBO PVC DE 100mm CANO DE ESGOTO(CANO VARA DE 6 M)</t>
  </si>
  <si>
    <t>TUBO PVC DE 3/4" CANO SOLDÁVEL (CANO VARA DE 6 M)</t>
  </si>
  <si>
    <t>TUBO PVC DE 40mm CANO DE ESGOTO (CANO VARA DE 6 M)</t>
  </si>
  <si>
    <t>VARA DE 12M - VERGALHÃO 10.0 MM</t>
  </si>
  <si>
    <t>VARA DE 12M - VERGALHÃO 8.0 MM</t>
  </si>
  <si>
    <t>VASO SANITÁRIO BRANCO TAMANHO NORMAL</t>
  </si>
  <si>
    <t>VASO SANITÁRIO BRANCO TAMANHO PEQUENO (INFANTIL)</t>
  </si>
  <si>
    <t>VENENO ANTI CUPIM GALÃO DE 5L INCOLOR</t>
  </si>
  <si>
    <t>VERNIZ BRILHANTE PREMIUM PARA MADEIRA  3,6L</t>
  </si>
  <si>
    <t>CX</t>
  </si>
  <si>
    <t>M³</t>
  </si>
  <si>
    <t>M²</t>
  </si>
  <si>
    <t>PCT</t>
  </si>
  <si>
    <t>PREGÃO ELETRÔNICO Nº 082/2023</t>
  </si>
  <si>
    <t>PROCESSO ADMINISTRATIVO N° 0858/2023 de 10/03/2023</t>
  </si>
  <si>
    <t>EVENTUAL AQUISIÇÃO DE MATERIAIS DE OBRAS E INSTALAÇÕES PARA ESCOLAS MUNICIPAIS - SRP</t>
  </si>
  <si>
    <t>Sec. Educação - Consumo</t>
  </si>
  <si>
    <t>Sec. Educação - Permanente</t>
  </si>
  <si>
    <t>O pagamento do objeto de que trata o PREGÃO ELETRÔNICO 082/2023, será efetuado pela Tesouraria da Prefeitura Municipal de Sumidouro.</t>
  </si>
  <si>
    <t>Abertura das Propostas: 20/06/2023,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</si>
</sst>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0858/23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76"/>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3" t="s">
        <v>19</v>
      </c>
      <c r="B2" s="63"/>
      <c r="C2" s="63"/>
      <c r="D2" s="63"/>
      <c r="E2" s="63"/>
      <c r="F2" s="63"/>
      <c r="G2" s="63"/>
    </row>
    <row r="3" spans="1:11" x14ac:dyDescent="0.2">
      <c r="A3" s="63" t="str">
        <f>UPPER(Dados!B1&amp;"  -  "&amp;Dados!B4)</f>
        <v>PREGÃO ELETRÔNICO Nº 082/2023  -  ABERTURA DAS PROPOSTAS: 20/06/2023, ÀS 09:00HS</v>
      </c>
      <c r="B3" s="63"/>
      <c r="C3" s="63"/>
      <c r="D3" s="63"/>
      <c r="E3" s="63"/>
      <c r="F3" s="63"/>
      <c r="G3" s="63"/>
    </row>
    <row r="4" spans="1:11" x14ac:dyDescent="0.2">
      <c r="A4" s="64" t="str">
        <f>Dados!B3</f>
        <v>EVENTUAL AQUISIÇÃO DE MATERIAIS DE OBRAS E INSTALAÇÕES PARA ESCOLAS MUNICIPAIS - SRP</v>
      </c>
      <c r="B4" s="64"/>
      <c r="C4" s="64"/>
      <c r="D4" s="64"/>
      <c r="E4" s="64"/>
      <c r="F4" s="64"/>
      <c r="G4" s="64"/>
    </row>
    <row r="5" spans="1:11" x14ac:dyDescent="0.2">
      <c r="A5" s="63" t="str">
        <f>Dados!B2</f>
        <v>PROCESSO ADMINISTRATIVO N° 0858/2023 de 10/03/2023</v>
      </c>
      <c r="B5" s="63"/>
      <c r="C5" s="63"/>
      <c r="D5" s="63"/>
      <c r="E5" s="63"/>
      <c r="F5" s="63"/>
      <c r="G5" s="63"/>
    </row>
    <row r="6" spans="1:11" x14ac:dyDescent="0.2">
      <c r="A6" s="52" t="str">
        <f>Dados!B7</f>
        <v>MENOR PREÇO POR ITEM</v>
      </c>
      <c r="B6" s="52"/>
      <c r="C6" s="61" t="s">
        <v>29</v>
      </c>
      <c r="D6" s="61"/>
      <c r="E6" s="62">
        <f>Dados!B8</f>
        <v>514626.94000000006</v>
      </c>
      <c r="F6" s="62"/>
      <c r="G6" s="52"/>
    </row>
    <row r="7" spans="1:11" ht="2.25" customHeight="1" x14ac:dyDescent="0.2">
      <c r="A7" s="6"/>
      <c r="B7" s="6"/>
      <c r="C7" s="6"/>
      <c r="D7" s="6"/>
      <c r="E7" s="14"/>
      <c r="F7" s="14"/>
      <c r="G7" s="10"/>
    </row>
    <row r="8" spans="1:11" s="8" customFormat="1" ht="12" customHeight="1" x14ac:dyDescent="0.2">
      <c r="A8" s="15" t="s">
        <v>0</v>
      </c>
      <c r="B8" s="65"/>
      <c r="C8" s="65"/>
      <c r="D8" s="65"/>
      <c r="E8" s="65"/>
      <c r="F8" s="65"/>
      <c r="G8" s="65"/>
      <c r="H8" s="41"/>
    </row>
    <row r="9" spans="1:11" s="8" customFormat="1" ht="12" customHeight="1" x14ac:dyDescent="0.2">
      <c r="A9" s="15" t="s">
        <v>1</v>
      </c>
      <c r="B9" s="66"/>
      <c r="C9" s="66"/>
      <c r="D9" s="66"/>
      <c r="E9" s="66"/>
      <c r="F9" s="66"/>
      <c r="G9" s="66"/>
      <c r="H9" s="41"/>
    </row>
    <row r="10" spans="1:11" s="8" customFormat="1" ht="12" customHeight="1" x14ac:dyDescent="0.2">
      <c r="A10" s="15" t="s">
        <v>2</v>
      </c>
      <c r="B10" s="36"/>
      <c r="C10" s="26" t="s">
        <v>8</v>
      </c>
      <c r="D10" s="71"/>
      <c r="E10" s="71"/>
      <c r="F10" s="71"/>
      <c r="G10" s="71"/>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52</v>
      </c>
      <c r="C13" s="34" t="s">
        <v>49</v>
      </c>
      <c r="D13" s="49">
        <v>55</v>
      </c>
      <c r="E13" s="51">
        <v>59.68</v>
      </c>
      <c r="F13" s="59"/>
      <c r="G13" s="35" t="str">
        <f>IF(F13="","",IF(ISTEXT(F13),"NC",F13*D13))</f>
        <v/>
      </c>
      <c r="H13" s="41"/>
      <c r="K13" s="7"/>
    </row>
    <row r="14" spans="1:11" s="8" customFormat="1" ht="22.5" x14ac:dyDescent="0.2">
      <c r="A14" s="33">
        <v>2</v>
      </c>
      <c r="B14" s="31" t="s">
        <v>53</v>
      </c>
      <c r="C14" s="34" t="s">
        <v>54</v>
      </c>
      <c r="D14" s="49">
        <v>10</v>
      </c>
      <c r="E14" s="51">
        <v>45.04</v>
      </c>
      <c r="F14" s="59"/>
      <c r="G14" s="35" t="str">
        <f t="shared" ref="G14:G77" si="0">IF(F14="","",IF(ISTEXT(F14),"NC",F14*D14))</f>
        <v/>
      </c>
      <c r="H14" s="41"/>
      <c r="K14" s="7"/>
    </row>
    <row r="15" spans="1:11" s="8" customFormat="1" ht="11.25" x14ac:dyDescent="0.2">
      <c r="A15" s="33">
        <v>3</v>
      </c>
      <c r="B15" s="31" t="s">
        <v>55</v>
      </c>
      <c r="C15" s="34" t="s">
        <v>49</v>
      </c>
      <c r="D15" s="49">
        <v>14</v>
      </c>
      <c r="E15" s="51">
        <v>9.85</v>
      </c>
      <c r="F15" s="59"/>
      <c r="G15" s="35" t="str">
        <f t="shared" si="0"/>
        <v/>
      </c>
      <c r="H15" s="41"/>
      <c r="K15" s="7"/>
    </row>
    <row r="16" spans="1:11" s="8" customFormat="1" ht="11.25" x14ac:dyDescent="0.2">
      <c r="A16" s="33">
        <v>4</v>
      </c>
      <c r="B16" s="31" t="s">
        <v>56</v>
      </c>
      <c r="C16" s="34" t="s">
        <v>47</v>
      </c>
      <c r="D16" s="49">
        <v>15</v>
      </c>
      <c r="E16" s="51">
        <v>26.8</v>
      </c>
      <c r="F16" s="59"/>
      <c r="G16" s="35" t="str">
        <f t="shared" si="0"/>
        <v/>
      </c>
      <c r="H16" s="41"/>
      <c r="K16" s="7"/>
    </row>
    <row r="17" spans="1:11" s="8" customFormat="1" ht="11.25" x14ac:dyDescent="0.2">
      <c r="A17" s="33">
        <v>5</v>
      </c>
      <c r="B17" s="31" t="s">
        <v>57</v>
      </c>
      <c r="C17" s="34" t="s">
        <v>47</v>
      </c>
      <c r="D17" s="49">
        <v>7</v>
      </c>
      <c r="E17" s="51">
        <v>27.83</v>
      </c>
      <c r="F17" s="59"/>
      <c r="G17" s="35" t="str">
        <f t="shared" si="0"/>
        <v/>
      </c>
      <c r="H17" s="41"/>
      <c r="K17" s="7"/>
    </row>
    <row r="18" spans="1:11" s="8" customFormat="1" ht="11.25" x14ac:dyDescent="0.2">
      <c r="A18" s="33">
        <v>6</v>
      </c>
      <c r="B18" s="31" t="s">
        <v>58</v>
      </c>
      <c r="C18" s="34" t="s">
        <v>47</v>
      </c>
      <c r="D18" s="49">
        <v>18</v>
      </c>
      <c r="E18" s="51">
        <v>18</v>
      </c>
      <c r="F18" s="59"/>
      <c r="G18" s="35" t="str">
        <f t="shared" si="0"/>
        <v/>
      </c>
      <c r="H18" s="41"/>
      <c r="K18" s="7"/>
    </row>
    <row r="19" spans="1:11" s="8" customFormat="1" ht="11.25" x14ac:dyDescent="0.2">
      <c r="A19" s="33">
        <v>7</v>
      </c>
      <c r="B19" s="31" t="s">
        <v>59</v>
      </c>
      <c r="C19" s="34" t="s">
        <v>207</v>
      </c>
      <c r="D19" s="49">
        <v>130</v>
      </c>
      <c r="E19" s="51">
        <v>108.95</v>
      </c>
      <c r="F19" s="59"/>
      <c r="G19" s="35" t="str">
        <f t="shared" si="0"/>
        <v/>
      </c>
      <c r="H19" s="41"/>
      <c r="K19" s="7"/>
    </row>
    <row r="20" spans="1:11" s="8" customFormat="1" ht="11.25" x14ac:dyDescent="0.2">
      <c r="A20" s="33">
        <v>8</v>
      </c>
      <c r="B20" s="31" t="s">
        <v>60</v>
      </c>
      <c r="C20" s="34" t="s">
        <v>54</v>
      </c>
      <c r="D20" s="49">
        <v>270</v>
      </c>
      <c r="E20" s="51">
        <v>13.03</v>
      </c>
      <c r="F20" s="59"/>
      <c r="G20" s="35" t="str">
        <f t="shared" si="0"/>
        <v/>
      </c>
      <c r="H20" s="41"/>
      <c r="K20" s="7"/>
    </row>
    <row r="21" spans="1:11" s="8" customFormat="1" ht="11.25" x14ac:dyDescent="0.2">
      <c r="A21" s="33">
        <v>9</v>
      </c>
      <c r="B21" s="31" t="s">
        <v>61</v>
      </c>
      <c r="C21" s="34" t="s">
        <v>49</v>
      </c>
      <c r="D21" s="49">
        <v>32</v>
      </c>
      <c r="E21" s="51">
        <v>12.29</v>
      </c>
      <c r="F21" s="59"/>
      <c r="G21" s="35" t="str">
        <f t="shared" si="0"/>
        <v/>
      </c>
      <c r="H21" s="41"/>
      <c r="K21" s="7"/>
    </row>
    <row r="22" spans="1:11" s="8" customFormat="1" ht="11.25" x14ac:dyDescent="0.2">
      <c r="A22" s="33">
        <v>10</v>
      </c>
      <c r="B22" s="31" t="s">
        <v>62</v>
      </c>
      <c r="C22" s="34" t="s">
        <v>49</v>
      </c>
      <c r="D22" s="49">
        <v>16</v>
      </c>
      <c r="E22" s="51">
        <v>9.11</v>
      </c>
      <c r="F22" s="59"/>
      <c r="G22" s="35" t="str">
        <f t="shared" si="0"/>
        <v/>
      </c>
      <c r="H22" s="41"/>
      <c r="K22" s="7"/>
    </row>
    <row r="23" spans="1:11" s="8" customFormat="1" ht="11.25" x14ac:dyDescent="0.2">
      <c r="A23" s="33">
        <v>11</v>
      </c>
      <c r="B23" s="31" t="s">
        <v>63</v>
      </c>
      <c r="C23" s="34" t="s">
        <v>49</v>
      </c>
      <c r="D23" s="49">
        <v>16</v>
      </c>
      <c r="E23" s="51">
        <v>8.64</v>
      </c>
      <c r="F23" s="59"/>
      <c r="G23" s="35" t="str">
        <f t="shared" si="0"/>
        <v/>
      </c>
      <c r="H23" s="41"/>
      <c r="K23" s="7"/>
    </row>
    <row r="24" spans="1:11" s="8" customFormat="1" ht="11.25" x14ac:dyDescent="0.2">
      <c r="A24" s="33">
        <v>12</v>
      </c>
      <c r="B24" s="31" t="s">
        <v>64</v>
      </c>
      <c r="C24" s="34" t="s">
        <v>49</v>
      </c>
      <c r="D24" s="49">
        <v>11</v>
      </c>
      <c r="E24" s="51">
        <v>8.64</v>
      </c>
      <c r="F24" s="59"/>
      <c r="G24" s="35" t="str">
        <f t="shared" si="0"/>
        <v/>
      </c>
      <c r="H24" s="41"/>
      <c r="K24" s="7"/>
    </row>
    <row r="25" spans="1:11" s="8" customFormat="1" ht="11.25" x14ac:dyDescent="0.2">
      <c r="A25" s="33">
        <v>13</v>
      </c>
      <c r="B25" s="31" t="s">
        <v>65</v>
      </c>
      <c r="C25" s="34" t="s">
        <v>49</v>
      </c>
      <c r="D25" s="49">
        <v>100</v>
      </c>
      <c r="E25" s="51">
        <v>6.23</v>
      </c>
      <c r="F25" s="59"/>
      <c r="G25" s="35" t="str">
        <f t="shared" si="0"/>
        <v/>
      </c>
      <c r="H25" s="41"/>
      <c r="K25" s="7"/>
    </row>
    <row r="26" spans="1:11" s="8" customFormat="1" ht="22.5" x14ac:dyDescent="0.2">
      <c r="A26" s="33">
        <v>14</v>
      </c>
      <c r="B26" s="31" t="s">
        <v>66</v>
      </c>
      <c r="C26" s="34" t="s">
        <v>49</v>
      </c>
      <c r="D26" s="49">
        <v>20</v>
      </c>
      <c r="E26" s="51">
        <v>88.34</v>
      </c>
      <c r="F26" s="59"/>
      <c r="G26" s="35" t="str">
        <f t="shared" si="0"/>
        <v/>
      </c>
      <c r="H26" s="41"/>
      <c r="K26" s="7"/>
    </row>
    <row r="27" spans="1:11" s="8" customFormat="1" ht="11.25" x14ac:dyDescent="0.2">
      <c r="A27" s="33">
        <v>15</v>
      </c>
      <c r="B27" s="31" t="s">
        <v>67</v>
      </c>
      <c r="C27" s="34" t="s">
        <v>49</v>
      </c>
      <c r="D27" s="49">
        <v>16</v>
      </c>
      <c r="E27" s="51">
        <v>26.68</v>
      </c>
      <c r="F27" s="59"/>
      <c r="G27" s="35" t="str">
        <f t="shared" si="0"/>
        <v/>
      </c>
      <c r="H27" s="41"/>
      <c r="K27" s="7"/>
    </row>
    <row r="28" spans="1:11" s="8" customFormat="1" ht="22.5" x14ac:dyDescent="0.2">
      <c r="A28" s="33">
        <v>16</v>
      </c>
      <c r="B28" s="31" t="s">
        <v>68</v>
      </c>
      <c r="C28" s="34" t="s">
        <v>49</v>
      </c>
      <c r="D28" s="49">
        <v>5</v>
      </c>
      <c r="E28" s="51">
        <v>1006.12</v>
      </c>
      <c r="F28" s="59"/>
      <c r="G28" s="35" t="str">
        <f t="shared" si="0"/>
        <v/>
      </c>
      <c r="H28" s="41"/>
      <c r="K28" s="7"/>
    </row>
    <row r="29" spans="1:11" s="8" customFormat="1" ht="33.75" x14ac:dyDescent="0.2">
      <c r="A29" s="33">
        <v>17</v>
      </c>
      <c r="B29" s="31" t="s">
        <v>69</v>
      </c>
      <c r="C29" s="34" t="s">
        <v>49</v>
      </c>
      <c r="D29" s="49">
        <v>5</v>
      </c>
      <c r="E29" s="51">
        <v>1084.17</v>
      </c>
      <c r="F29" s="59"/>
      <c r="G29" s="35" t="str">
        <f t="shared" si="0"/>
        <v/>
      </c>
      <c r="H29" s="41"/>
      <c r="K29" s="7"/>
    </row>
    <row r="30" spans="1:11" s="8" customFormat="1" ht="22.5" x14ac:dyDescent="0.2">
      <c r="A30" s="33">
        <v>18</v>
      </c>
      <c r="B30" s="31" t="s">
        <v>70</v>
      </c>
      <c r="C30" s="34" t="s">
        <v>49</v>
      </c>
      <c r="D30" s="49">
        <v>20</v>
      </c>
      <c r="E30" s="51">
        <v>89.79</v>
      </c>
      <c r="F30" s="59"/>
      <c r="G30" s="35" t="str">
        <f t="shared" si="0"/>
        <v/>
      </c>
      <c r="H30" s="41"/>
      <c r="K30" s="7"/>
    </row>
    <row r="31" spans="1:11" s="8" customFormat="1" ht="22.5" x14ac:dyDescent="0.2">
      <c r="A31" s="33">
        <v>19</v>
      </c>
      <c r="B31" s="31" t="s">
        <v>71</v>
      </c>
      <c r="C31" s="34" t="s">
        <v>49</v>
      </c>
      <c r="D31" s="49">
        <v>7</v>
      </c>
      <c r="E31" s="51">
        <v>128.77000000000001</v>
      </c>
      <c r="F31" s="59"/>
      <c r="G31" s="35" t="str">
        <f t="shared" si="0"/>
        <v/>
      </c>
      <c r="H31" s="41"/>
      <c r="K31" s="7"/>
    </row>
    <row r="32" spans="1:11" s="8" customFormat="1" ht="11.25" x14ac:dyDescent="0.2">
      <c r="A32" s="33">
        <v>20</v>
      </c>
      <c r="B32" s="31" t="s">
        <v>72</v>
      </c>
      <c r="C32" s="34" t="s">
        <v>48</v>
      </c>
      <c r="D32" s="49">
        <v>1600</v>
      </c>
      <c r="E32" s="51">
        <v>2.54</v>
      </c>
      <c r="F32" s="59"/>
      <c r="G32" s="35" t="str">
        <f t="shared" si="0"/>
        <v/>
      </c>
      <c r="H32" s="41"/>
      <c r="K32" s="7"/>
    </row>
    <row r="33" spans="1:11" s="8" customFormat="1" ht="11.25" x14ac:dyDescent="0.2">
      <c r="A33" s="33">
        <v>21</v>
      </c>
      <c r="B33" s="31" t="s">
        <v>73</v>
      </c>
      <c r="C33" s="34" t="s">
        <v>48</v>
      </c>
      <c r="D33" s="49">
        <v>1600</v>
      </c>
      <c r="E33" s="51">
        <v>3.44</v>
      </c>
      <c r="F33" s="59"/>
      <c r="G33" s="35" t="str">
        <f t="shared" si="0"/>
        <v/>
      </c>
      <c r="H33" s="41"/>
      <c r="K33" s="7"/>
    </row>
    <row r="34" spans="1:11" s="8" customFormat="1" ht="11.25" x14ac:dyDescent="0.2">
      <c r="A34" s="33">
        <v>22</v>
      </c>
      <c r="B34" s="31" t="s">
        <v>74</v>
      </c>
      <c r="C34" s="34" t="s">
        <v>49</v>
      </c>
      <c r="D34" s="49">
        <v>32</v>
      </c>
      <c r="E34" s="51">
        <v>10.29</v>
      </c>
      <c r="F34" s="59"/>
      <c r="G34" s="35" t="str">
        <f t="shared" si="0"/>
        <v/>
      </c>
      <c r="H34" s="41"/>
      <c r="K34" s="7"/>
    </row>
    <row r="35" spans="1:11" s="8" customFormat="1" ht="11.25" x14ac:dyDescent="0.2">
      <c r="A35" s="33">
        <v>23</v>
      </c>
      <c r="B35" s="31" t="s">
        <v>75</v>
      </c>
      <c r="C35" s="34" t="s">
        <v>49</v>
      </c>
      <c r="D35" s="49">
        <v>11</v>
      </c>
      <c r="E35" s="51">
        <v>182.19</v>
      </c>
      <c r="F35" s="59"/>
      <c r="G35" s="35" t="str">
        <f t="shared" si="0"/>
        <v/>
      </c>
      <c r="H35" s="41"/>
      <c r="K35" s="7"/>
    </row>
    <row r="36" spans="1:11" s="8" customFormat="1" ht="11.25" x14ac:dyDescent="0.2">
      <c r="A36" s="33">
        <v>24</v>
      </c>
      <c r="B36" s="31" t="s">
        <v>76</v>
      </c>
      <c r="C36" s="34" t="s">
        <v>49</v>
      </c>
      <c r="D36" s="49">
        <v>14</v>
      </c>
      <c r="E36" s="51">
        <v>17.420000000000002</v>
      </c>
      <c r="F36" s="59"/>
      <c r="G36" s="35" t="str">
        <f t="shared" si="0"/>
        <v/>
      </c>
      <c r="H36" s="41"/>
      <c r="K36" s="7"/>
    </row>
    <row r="37" spans="1:11" s="8" customFormat="1" ht="11.25" x14ac:dyDescent="0.2">
      <c r="A37" s="33">
        <v>25</v>
      </c>
      <c r="B37" s="31" t="s">
        <v>77</v>
      </c>
      <c r="C37" s="34" t="s">
        <v>49</v>
      </c>
      <c r="D37" s="49">
        <v>17</v>
      </c>
      <c r="E37" s="51">
        <v>25.77</v>
      </c>
      <c r="F37" s="59"/>
      <c r="G37" s="35" t="str">
        <f t="shared" si="0"/>
        <v/>
      </c>
      <c r="H37" s="41"/>
      <c r="K37" s="7"/>
    </row>
    <row r="38" spans="1:11" s="8" customFormat="1" ht="11.25" x14ac:dyDescent="0.2">
      <c r="A38" s="33">
        <v>26</v>
      </c>
      <c r="B38" s="31" t="s">
        <v>78</v>
      </c>
      <c r="C38" s="34" t="s">
        <v>49</v>
      </c>
      <c r="D38" s="49">
        <v>20</v>
      </c>
      <c r="E38" s="51">
        <v>52.76</v>
      </c>
      <c r="F38" s="59"/>
      <c r="G38" s="35" t="str">
        <f t="shared" si="0"/>
        <v/>
      </c>
      <c r="H38" s="41"/>
      <c r="K38" s="7"/>
    </row>
    <row r="39" spans="1:11" s="8" customFormat="1" ht="11.25" x14ac:dyDescent="0.2">
      <c r="A39" s="33">
        <v>27</v>
      </c>
      <c r="B39" s="31" t="s">
        <v>79</v>
      </c>
      <c r="C39" s="34" t="s">
        <v>48</v>
      </c>
      <c r="D39" s="49">
        <v>500</v>
      </c>
      <c r="E39" s="51">
        <v>12.46</v>
      </c>
      <c r="F39" s="59"/>
      <c r="G39" s="35" t="str">
        <f t="shared" si="0"/>
        <v/>
      </c>
      <c r="H39" s="41"/>
      <c r="K39" s="7"/>
    </row>
    <row r="40" spans="1:11" s="8" customFormat="1" ht="11.25" x14ac:dyDescent="0.2">
      <c r="A40" s="33">
        <v>28</v>
      </c>
      <c r="B40" s="31" t="s">
        <v>80</v>
      </c>
      <c r="C40" s="34" t="s">
        <v>49</v>
      </c>
      <c r="D40" s="49">
        <v>4</v>
      </c>
      <c r="E40" s="51">
        <v>413.78</v>
      </c>
      <c r="F40" s="59"/>
      <c r="G40" s="35" t="str">
        <f t="shared" si="0"/>
        <v/>
      </c>
      <c r="H40" s="41"/>
      <c r="K40" s="7"/>
    </row>
    <row r="41" spans="1:11" s="8" customFormat="1" ht="11.25" x14ac:dyDescent="0.2">
      <c r="A41" s="33">
        <v>29</v>
      </c>
      <c r="B41" s="31" t="s">
        <v>81</v>
      </c>
      <c r="C41" s="34" t="s">
        <v>49</v>
      </c>
      <c r="D41" s="49">
        <v>84</v>
      </c>
      <c r="E41" s="51">
        <v>55.67</v>
      </c>
      <c r="F41" s="59"/>
      <c r="G41" s="35" t="str">
        <f t="shared" si="0"/>
        <v/>
      </c>
      <c r="H41" s="41"/>
      <c r="K41" s="7"/>
    </row>
    <row r="42" spans="1:11" s="8" customFormat="1" ht="11.25" x14ac:dyDescent="0.2">
      <c r="A42" s="33">
        <v>30</v>
      </c>
      <c r="B42" s="31" t="s">
        <v>82</v>
      </c>
      <c r="C42" s="34" t="s">
        <v>54</v>
      </c>
      <c r="D42" s="49">
        <v>65</v>
      </c>
      <c r="E42" s="51">
        <v>21.6</v>
      </c>
      <c r="F42" s="59"/>
      <c r="G42" s="35" t="str">
        <f t="shared" si="0"/>
        <v/>
      </c>
      <c r="H42" s="41"/>
      <c r="K42" s="7"/>
    </row>
    <row r="43" spans="1:11" s="8" customFormat="1" ht="11.25" x14ac:dyDescent="0.2">
      <c r="A43" s="33">
        <v>31</v>
      </c>
      <c r="B43" s="31" t="s">
        <v>83</v>
      </c>
      <c r="C43" s="34" t="s">
        <v>54</v>
      </c>
      <c r="D43" s="49">
        <v>15</v>
      </c>
      <c r="E43" s="51">
        <v>28.45</v>
      </c>
      <c r="F43" s="59"/>
      <c r="G43" s="35" t="str">
        <f t="shared" si="0"/>
        <v/>
      </c>
      <c r="H43" s="41"/>
      <c r="K43" s="7"/>
    </row>
    <row r="44" spans="1:11" s="8" customFormat="1" ht="11.25" x14ac:dyDescent="0.2">
      <c r="A44" s="33">
        <v>32</v>
      </c>
      <c r="B44" s="31" t="s">
        <v>84</v>
      </c>
      <c r="C44" s="34" t="s">
        <v>48</v>
      </c>
      <c r="D44" s="49">
        <v>72</v>
      </c>
      <c r="E44" s="51">
        <v>19.75</v>
      </c>
      <c r="F44" s="59"/>
      <c r="G44" s="35" t="str">
        <f t="shared" si="0"/>
        <v/>
      </c>
      <c r="H44" s="41"/>
      <c r="K44" s="7"/>
    </row>
    <row r="45" spans="1:11" s="8" customFormat="1" ht="11.25" x14ac:dyDescent="0.2">
      <c r="A45" s="33">
        <v>33</v>
      </c>
      <c r="B45" s="31" t="s">
        <v>85</v>
      </c>
      <c r="C45" s="34" t="s">
        <v>48</v>
      </c>
      <c r="D45" s="49">
        <v>144</v>
      </c>
      <c r="E45" s="51">
        <v>27.35</v>
      </c>
      <c r="F45" s="59"/>
      <c r="G45" s="35" t="str">
        <f t="shared" si="0"/>
        <v/>
      </c>
      <c r="H45" s="41"/>
      <c r="K45" s="7"/>
    </row>
    <row r="46" spans="1:11" s="8" customFormat="1" ht="11.25" x14ac:dyDescent="0.2">
      <c r="A46" s="33">
        <v>34</v>
      </c>
      <c r="B46" s="31" t="s">
        <v>86</v>
      </c>
      <c r="C46" s="34" t="s">
        <v>49</v>
      </c>
      <c r="D46" s="49">
        <v>42</v>
      </c>
      <c r="E46" s="51">
        <v>67.150000000000006</v>
      </c>
      <c r="F46" s="59"/>
      <c r="G46" s="35" t="str">
        <f t="shared" si="0"/>
        <v/>
      </c>
      <c r="H46" s="41"/>
      <c r="K46" s="7"/>
    </row>
    <row r="47" spans="1:11" s="8" customFormat="1" ht="11.25" x14ac:dyDescent="0.2">
      <c r="A47" s="33">
        <v>35</v>
      </c>
      <c r="B47" s="31" t="s">
        <v>87</v>
      </c>
      <c r="C47" s="34" t="s">
        <v>54</v>
      </c>
      <c r="D47" s="49">
        <v>340</v>
      </c>
      <c r="E47" s="51">
        <v>38.340000000000003</v>
      </c>
      <c r="F47" s="59"/>
      <c r="G47" s="35" t="str">
        <f t="shared" si="0"/>
        <v/>
      </c>
      <c r="H47" s="41"/>
      <c r="K47" s="7"/>
    </row>
    <row r="48" spans="1:11" s="8" customFormat="1" ht="11.25" x14ac:dyDescent="0.2">
      <c r="A48" s="33">
        <v>36</v>
      </c>
      <c r="B48" s="31" t="s">
        <v>88</v>
      </c>
      <c r="C48" s="34" t="s">
        <v>54</v>
      </c>
      <c r="D48" s="49">
        <v>150</v>
      </c>
      <c r="E48" s="51">
        <v>11.28</v>
      </c>
      <c r="F48" s="59"/>
      <c r="G48" s="35" t="str">
        <f t="shared" si="0"/>
        <v/>
      </c>
      <c r="H48" s="41"/>
      <c r="K48" s="7"/>
    </row>
    <row r="49" spans="1:11" s="8" customFormat="1" ht="11.25" x14ac:dyDescent="0.2">
      <c r="A49" s="33">
        <v>37</v>
      </c>
      <c r="B49" s="31" t="s">
        <v>89</v>
      </c>
      <c r="C49" s="34" t="s">
        <v>49</v>
      </c>
      <c r="D49" s="49">
        <v>4</v>
      </c>
      <c r="E49" s="51">
        <v>12.34</v>
      </c>
      <c r="F49" s="59"/>
      <c r="G49" s="35" t="str">
        <f t="shared" si="0"/>
        <v/>
      </c>
      <c r="H49" s="41"/>
      <c r="K49" s="7"/>
    </row>
    <row r="50" spans="1:11" s="8" customFormat="1" ht="11.25" x14ac:dyDescent="0.2">
      <c r="A50" s="33">
        <v>38</v>
      </c>
      <c r="B50" s="31" t="s">
        <v>90</v>
      </c>
      <c r="C50" s="34" t="s">
        <v>49</v>
      </c>
      <c r="D50" s="49">
        <v>22</v>
      </c>
      <c r="E50" s="51">
        <v>35.5</v>
      </c>
      <c r="F50" s="59"/>
      <c r="G50" s="35" t="str">
        <f t="shared" si="0"/>
        <v/>
      </c>
      <c r="H50" s="41"/>
      <c r="K50" s="7"/>
    </row>
    <row r="51" spans="1:11" s="8" customFormat="1" ht="22.5" x14ac:dyDescent="0.2">
      <c r="A51" s="33">
        <v>39</v>
      </c>
      <c r="B51" s="31" t="s">
        <v>91</v>
      </c>
      <c r="C51" s="34" t="s">
        <v>49</v>
      </c>
      <c r="D51" s="49">
        <v>13</v>
      </c>
      <c r="E51" s="51">
        <v>119.13</v>
      </c>
      <c r="F51" s="59"/>
      <c r="G51" s="35" t="str">
        <f t="shared" si="0"/>
        <v/>
      </c>
      <c r="H51" s="41"/>
      <c r="K51" s="7"/>
    </row>
    <row r="52" spans="1:11" s="8" customFormat="1" ht="11.25" x14ac:dyDescent="0.2">
      <c r="A52" s="33">
        <v>40</v>
      </c>
      <c r="B52" s="31" t="s">
        <v>92</v>
      </c>
      <c r="C52" s="34" t="s">
        <v>49</v>
      </c>
      <c r="D52" s="49">
        <v>23</v>
      </c>
      <c r="E52" s="51">
        <v>13.75</v>
      </c>
      <c r="F52" s="59"/>
      <c r="G52" s="35" t="str">
        <f t="shared" si="0"/>
        <v/>
      </c>
      <c r="H52" s="41"/>
      <c r="K52" s="7"/>
    </row>
    <row r="53" spans="1:11" s="8" customFormat="1" ht="11.25" x14ac:dyDescent="0.2">
      <c r="A53" s="33">
        <v>41</v>
      </c>
      <c r="B53" s="31" t="s">
        <v>93</v>
      </c>
      <c r="C53" s="34" t="s">
        <v>48</v>
      </c>
      <c r="D53" s="49">
        <v>100</v>
      </c>
      <c r="E53" s="51">
        <v>4.5</v>
      </c>
      <c r="F53" s="59"/>
      <c r="G53" s="35" t="str">
        <f t="shared" si="0"/>
        <v/>
      </c>
      <c r="H53" s="41"/>
      <c r="K53" s="7"/>
    </row>
    <row r="54" spans="1:11" s="8" customFormat="1" ht="11.25" x14ac:dyDescent="0.2">
      <c r="A54" s="33">
        <v>42</v>
      </c>
      <c r="B54" s="31" t="s">
        <v>94</v>
      </c>
      <c r="C54" s="34" t="s">
        <v>48</v>
      </c>
      <c r="D54" s="49">
        <v>15</v>
      </c>
      <c r="E54" s="51">
        <v>53.5</v>
      </c>
      <c r="F54" s="59"/>
      <c r="G54" s="35" t="str">
        <f t="shared" si="0"/>
        <v/>
      </c>
      <c r="H54" s="41"/>
      <c r="K54" s="7"/>
    </row>
    <row r="55" spans="1:11" s="8" customFormat="1" ht="22.5" x14ac:dyDescent="0.2">
      <c r="A55" s="33">
        <v>43</v>
      </c>
      <c r="B55" s="31" t="s">
        <v>95</v>
      </c>
      <c r="C55" s="34" t="s">
        <v>49</v>
      </c>
      <c r="D55" s="49">
        <v>30</v>
      </c>
      <c r="E55" s="51">
        <v>40.68</v>
      </c>
      <c r="F55" s="59"/>
      <c r="G55" s="35" t="str">
        <f t="shared" si="0"/>
        <v/>
      </c>
      <c r="H55" s="41"/>
      <c r="K55" s="7"/>
    </row>
    <row r="56" spans="1:11" s="8" customFormat="1" ht="11.25" x14ac:dyDescent="0.2">
      <c r="A56" s="33">
        <v>44</v>
      </c>
      <c r="B56" s="31" t="s">
        <v>96</v>
      </c>
      <c r="C56" s="34" t="s">
        <v>49</v>
      </c>
      <c r="D56" s="49">
        <v>30</v>
      </c>
      <c r="E56" s="51">
        <v>23.67</v>
      </c>
      <c r="F56" s="59"/>
      <c r="G56" s="35" t="str">
        <f t="shared" si="0"/>
        <v/>
      </c>
      <c r="H56" s="41"/>
      <c r="K56" s="7"/>
    </row>
    <row r="57" spans="1:11" s="8" customFormat="1" ht="11.25" x14ac:dyDescent="0.2">
      <c r="A57" s="33">
        <v>45</v>
      </c>
      <c r="B57" s="31" t="s">
        <v>97</v>
      </c>
      <c r="C57" s="34" t="s">
        <v>49</v>
      </c>
      <c r="D57" s="49">
        <v>21</v>
      </c>
      <c r="E57" s="51">
        <v>44.5</v>
      </c>
      <c r="F57" s="59"/>
      <c r="G57" s="35" t="str">
        <f t="shared" si="0"/>
        <v/>
      </c>
      <c r="H57" s="41"/>
      <c r="K57" s="7"/>
    </row>
    <row r="58" spans="1:11" s="8" customFormat="1" ht="11.25" x14ac:dyDescent="0.2">
      <c r="A58" s="33">
        <v>46</v>
      </c>
      <c r="B58" s="31" t="s">
        <v>98</v>
      </c>
      <c r="C58" s="34" t="s">
        <v>49</v>
      </c>
      <c r="D58" s="49">
        <v>21</v>
      </c>
      <c r="E58" s="51">
        <v>47.5</v>
      </c>
      <c r="F58" s="59"/>
      <c r="G58" s="35" t="str">
        <f t="shared" si="0"/>
        <v/>
      </c>
      <c r="H58" s="41"/>
      <c r="K58" s="7"/>
    </row>
    <row r="59" spans="1:11" s="8" customFormat="1" ht="11.25" x14ac:dyDescent="0.2">
      <c r="A59" s="33">
        <v>47</v>
      </c>
      <c r="B59" s="31" t="s">
        <v>99</v>
      </c>
      <c r="C59" s="34" t="s">
        <v>49</v>
      </c>
      <c r="D59" s="49">
        <v>21</v>
      </c>
      <c r="E59" s="51">
        <v>37.83</v>
      </c>
      <c r="F59" s="59"/>
      <c r="G59" s="35" t="str">
        <f t="shared" si="0"/>
        <v/>
      </c>
      <c r="H59" s="41"/>
      <c r="K59" s="7"/>
    </row>
    <row r="60" spans="1:11" s="8" customFormat="1" ht="11.25" x14ac:dyDescent="0.2">
      <c r="A60" s="33">
        <v>48</v>
      </c>
      <c r="B60" s="31" t="s">
        <v>100</v>
      </c>
      <c r="C60" s="34" t="s">
        <v>49</v>
      </c>
      <c r="D60" s="49">
        <v>21</v>
      </c>
      <c r="E60" s="51">
        <v>9.1199999999999992</v>
      </c>
      <c r="F60" s="59"/>
      <c r="G60" s="35" t="str">
        <f t="shared" si="0"/>
        <v/>
      </c>
      <c r="H60" s="41"/>
      <c r="K60" s="7"/>
    </row>
    <row r="61" spans="1:11" s="8" customFormat="1" ht="11.25" x14ac:dyDescent="0.2">
      <c r="A61" s="33">
        <v>49</v>
      </c>
      <c r="B61" s="31" t="s">
        <v>101</v>
      </c>
      <c r="C61" s="34" t="s">
        <v>49</v>
      </c>
      <c r="D61" s="49">
        <v>21</v>
      </c>
      <c r="E61" s="51">
        <v>11.22</v>
      </c>
      <c r="F61" s="59"/>
      <c r="G61" s="35" t="str">
        <f t="shared" si="0"/>
        <v/>
      </c>
      <c r="H61" s="41"/>
      <c r="K61" s="7"/>
    </row>
    <row r="62" spans="1:11" s="8" customFormat="1" ht="11.25" x14ac:dyDescent="0.2">
      <c r="A62" s="33">
        <v>50</v>
      </c>
      <c r="B62" s="31" t="s">
        <v>102</v>
      </c>
      <c r="C62" s="34" t="s">
        <v>49</v>
      </c>
      <c r="D62" s="49">
        <v>21</v>
      </c>
      <c r="E62" s="51">
        <v>26.07</v>
      </c>
      <c r="F62" s="59"/>
      <c r="G62" s="35" t="str">
        <f t="shared" si="0"/>
        <v/>
      </c>
      <c r="H62" s="41"/>
      <c r="K62" s="7"/>
    </row>
    <row r="63" spans="1:11" s="8" customFormat="1" ht="11.25" x14ac:dyDescent="0.2">
      <c r="A63" s="33">
        <v>51</v>
      </c>
      <c r="B63" s="31" t="s">
        <v>103</v>
      </c>
      <c r="C63" s="34" t="s">
        <v>49</v>
      </c>
      <c r="D63" s="49">
        <v>21</v>
      </c>
      <c r="E63" s="51">
        <v>48.14</v>
      </c>
      <c r="F63" s="59"/>
      <c r="G63" s="35" t="str">
        <f t="shared" si="0"/>
        <v/>
      </c>
      <c r="H63" s="41"/>
      <c r="K63" s="7"/>
    </row>
    <row r="64" spans="1:11" s="8" customFormat="1" ht="11.25" x14ac:dyDescent="0.2">
      <c r="A64" s="33">
        <v>52</v>
      </c>
      <c r="B64" s="31" t="s">
        <v>104</v>
      </c>
      <c r="C64" s="34" t="s">
        <v>49</v>
      </c>
      <c r="D64" s="49">
        <v>21</v>
      </c>
      <c r="E64" s="51">
        <v>37</v>
      </c>
      <c r="F64" s="59"/>
      <c r="G64" s="35" t="str">
        <f t="shared" si="0"/>
        <v/>
      </c>
      <c r="H64" s="41"/>
      <c r="K64" s="7"/>
    </row>
    <row r="65" spans="1:11" s="8" customFormat="1" ht="11.25" x14ac:dyDescent="0.2">
      <c r="A65" s="33">
        <v>53</v>
      </c>
      <c r="B65" s="31" t="s">
        <v>105</v>
      </c>
      <c r="C65" s="34" t="s">
        <v>49</v>
      </c>
      <c r="D65" s="49">
        <v>21</v>
      </c>
      <c r="E65" s="51">
        <v>45.7</v>
      </c>
      <c r="F65" s="59"/>
      <c r="G65" s="35" t="str">
        <f t="shared" si="0"/>
        <v/>
      </c>
      <c r="H65" s="41"/>
      <c r="K65" s="7"/>
    </row>
    <row r="66" spans="1:11" s="8" customFormat="1" ht="11.25" x14ac:dyDescent="0.2">
      <c r="A66" s="33">
        <v>54</v>
      </c>
      <c r="B66" s="31" t="s">
        <v>106</v>
      </c>
      <c r="C66" s="34" t="s">
        <v>49</v>
      </c>
      <c r="D66" s="49">
        <v>28</v>
      </c>
      <c r="E66" s="51">
        <v>23.2</v>
      </c>
      <c r="F66" s="59"/>
      <c r="G66" s="35" t="str">
        <f t="shared" si="0"/>
        <v/>
      </c>
      <c r="H66" s="41"/>
      <c r="K66" s="7"/>
    </row>
    <row r="67" spans="1:11" s="8" customFormat="1" ht="11.25" x14ac:dyDescent="0.2">
      <c r="A67" s="33">
        <v>55</v>
      </c>
      <c r="B67" s="31" t="s">
        <v>107</v>
      </c>
      <c r="C67" s="34" t="s">
        <v>49</v>
      </c>
      <c r="D67" s="49">
        <v>21</v>
      </c>
      <c r="E67" s="51">
        <v>8.44</v>
      </c>
      <c r="F67" s="59"/>
      <c r="G67" s="35" t="str">
        <f t="shared" si="0"/>
        <v/>
      </c>
      <c r="H67" s="41"/>
      <c r="K67" s="7"/>
    </row>
    <row r="68" spans="1:11" s="8" customFormat="1" ht="11.25" x14ac:dyDescent="0.2">
      <c r="A68" s="33">
        <v>56</v>
      </c>
      <c r="B68" s="31" t="s">
        <v>108</v>
      </c>
      <c r="C68" s="34" t="s">
        <v>49</v>
      </c>
      <c r="D68" s="49">
        <v>21</v>
      </c>
      <c r="E68" s="51">
        <v>9.2899999999999991</v>
      </c>
      <c r="F68" s="59"/>
      <c r="G68" s="35" t="str">
        <f t="shared" si="0"/>
        <v/>
      </c>
      <c r="H68" s="41"/>
      <c r="K68" s="7"/>
    </row>
    <row r="69" spans="1:11" s="8" customFormat="1" ht="11.25" x14ac:dyDescent="0.2">
      <c r="A69" s="33">
        <v>57</v>
      </c>
      <c r="B69" s="31" t="s">
        <v>109</v>
      </c>
      <c r="C69" s="34" t="s">
        <v>49</v>
      </c>
      <c r="D69" s="49">
        <v>23</v>
      </c>
      <c r="E69" s="51">
        <v>16.239999999999998</v>
      </c>
      <c r="F69" s="59"/>
      <c r="G69" s="35" t="str">
        <f t="shared" si="0"/>
        <v/>
      </c>
      <c r="H69" s="41"/>
      <c r="K69" s="7"/>
    </row>
    <row r="70" spans="1:11" s="8" customFormat="1" ht="11.25" x14ac:dyDescent="0.2">
      <c r="A70" s="33">
        <v>58</v>
      </c>
      <c r="B70" s="31" t="s">
        <v>110</v>
      </c>
      <c r="C70" s="34" t="s">
        <v>209</v>
      </c>
      <c r="D70" s="49">
        <v>7</v>
      </c>
      <c r="E70" s="51">
        <v>4.21</v>
      </c>
      <c r="F70" s="59"/>
      <c r="G70" s="35" t="str">
        <f t="shared" si="0"/>
        <v/>
      </c>
      <c r="H70" s="41"/>
      <c r="K70" s="7"/>
    </row>
    <row r="71" spans="1:11" s="8" customFormat="1" ht="11.25" x14ac:dyDescent="0.2">
      <c r="A71" s="33">
        <v>59</v>
      </c>
      <c r="B71" s="31" t="s">
        <v>111</v>
      </c>
      <c r="C71" s="34" t="s">
        <v>49</v>
      </c>
      <c r="D71" s="49">
        <v>24</v>
      </c>
      <c r="E71" s="51">
        <v>30.16</v>
      </c>
      <c r="F71" s="59"/>
      <c r="G71" s="35" t="str">
        <f t="shared" si="0"/>
        <v/>
      </c>
      <c r="H71" s="41"/>
      <c r="K71" s="7"/>
    </row>
    <row r="72" spans="1:11" s="8" customFormat="1" ht="11.25" x14ac:dyDescent="0.2">
      <c r="A72" s="33">
        <v>60</v>
      </c>
      <c r="B72" s="31" t="s">
        <v>112</v>
      </c>
      <c r="C72" s="34" t="s">
        <v>49</v>
      </c>
      <c r="D72" s="49">
        <v>24</v>
      </c>
      <c r="E72" s="51">
        <v>29.16</v>
      </c>
      <c r="F72" s="59"/>
      <c r="G72" s="35" t="str">
        <f t="shared" si="0"/>
        <v/>
      </c>
      <c r="H72" s="41"/>
      <c r="K72" s="7"/>
    </row>
    <row r="73" spans="1:11" s="8" customFormat="1" ht="22.5" x14ac:dyDescent="0.2">
      <c r="A73" s="33">
        <v>61</v>
      </c>
      <c r="B73" s="31" t="s">
        <v>113</v>
      </c>
      <c r="C73" s="34" t="s">
        <v>49</v>
      </c>
      <c r="D73" s="49">
        <v>94</v>
      </c>
      <c r="E73" s="51">
        <v>89.16</v>
      </c>
      <c r="F73" s="59"/>
      <c r="G73" s="35" t="str">
        <f t="shared" si="0"/>
        <v/>
      </c>
      <c r="H73" s="41"/>
      <c r="K73" s="7"/>
    </row>
    <row r="74" spans="1:11" s="8" customFormat="1" ht="11.25" x14ac:dyDescent="0.2">
      <c r="A74" s="33">
        <v>62</v>
      </c>
      <c r="B74" s="31" t="s">
        <v>114</v>
      </c>
      <c r="C74" s="34" t="s">
        <v>49</v>
      </c>
      <c r="D74" s="49">
        <v>32</v>
      </c>
      <c r="E74" s="51">
        <v>88.18</v>
      </c>
      <c r="F74" s="59"/>
      <c r="G74" s="35" t="str">
        <f t="shared" si="0"/>
        <v/>
      </c>
      <c r="H74" s="41"/>
      <c r="K74" s="7"/>
    </row>
    <row r="75" spans="1:11" s="8" customFormat="1" ht="22.5" x14ac:dyDescent="0.2">
      <c r="A75" s="33">
        <v>63</v>
      </c>
      <c r="B75" s="31" t="s">
        <v>115</v>
      </c>
      <c r="C75" s="34" t="s">
        <v>49</v>
      </c>
      <c r="D75" s="49">
        <v>32</v>
      </c>
      <c r="E75" s="51">
        <v>141.44</v>
      </c>
      <c r="F75" s="59"/>
      <c r="G75" s="35" t="str">
        <f t="shared" si="0"/>
        <v/>
      </c>
      <c r="H75" s="41"/>
      <c r="K75" s="7"/>
    </row>
    <row r="76" spans="1:11" s="8" customFormat="1" ht="11.25" x14ac:dyDescent="0.2">
      <c r="A76" s="33">
        <v>64</v>
      </c>
      <c r="B76" s="31" t="s">
        <v>116</v>
      </c>
      <c r="C76" s="34" t="s">
        <v>49</v>
      </c>
      <c r="D76" s="49">
        <v>8</v>
      </c>
      <c r="E76" s="51">
        <v>957</v>
      </c>
      <c r="F76" s="59"/>
      <c r="G76" s="35" t="str">
        <f t="shared" si="0"/>
        <v/>
      </c>
      <c r="H76" s="41"/>
      <c r="K76" s="7"/>
    </row>
    <row r="77" spans="1:11" s="8" customFormat="1" ht="11.25" x14ac:dyDescent="0.2">
      <c r="A77" s="33">
        <v>65</v>
      </c>
      <c r="B77" s="31" t="s">
        <v>117</v>
      </c>
      <c r="C77" s="34" t="s">
        <v>49</v>
      </c>
      <c r="D77" s="49">
        <v>32</v>
      </c>
      <c r="E77" s="51">
        <v>251.33</v>
      </c>
      <c r="F77" s="59"/>
      <c r="G77" s="35" t="str">
        <f t="shared" si="0"/>
        <v/>
      </c>
      <c r="H77" s="41"/>
      <c r="K77" s="7"/>
    </row>
    <row r="78" spans="1:11" s="8" customFormat="1" ht="22.5" x14ac:dyDescent="0.2">
      <c r="A78" s="33">
        <v>66</v>
      </c>
      <c r="B78" s="31" t="s">
        <v>118</v>
      </c>
      <c r="C78" s="34" t="s">
        <v>49</v>
      </c>
      <c r="D78" s="49">
        <v>32</v>
      </c>
      <c r="E78" s="51">
        <v>331.18</v>
      </c>
      <c r="F78" s="59"/>
      <c r="G78" s="35" t="str">
        <f t="shared" ref="G78:G126" si="1">IF(F78="","",IF(ISTEXT(F78),"NC",F78*D78))</f>
        <v/>
      </c>
      <c r="H78" s="41"/>
      <c r="K78" s="7"/>
    </row>
    <row r="79" spans="1:11" s="8" customFormat="1" ht="11.25" x14ac:dyDescent="0.2">
      <c r="A79" s="33">
        <v>67</v>
      </c>
      <c r="B79" s="31" t="s">
        <v>119</v>
      </c>
      <c r="C79" s="34" t="s">
        <v>49</v>
      </c>
      <c r="D79" s="49">
        <v>32</v>
      </c>
      <c r="E79" s="51">
        <v>282.38</v>
      </c>
      <c r="F79" s="59"/>
      <c r="G79" s="35" t="str">
        <f t="shared" si="1"/>
        <v/>
      </c>
      <c r="H79" s="41"/>
      <c r="K79" s="7"/>
    </row>
    <row r="80" spans="1:11" s="8" customFormat="1" ht="22.5" x14ac:dyDescent="0.2">
      <c r="A80" s="33">
        <v>68</v>
      </c>
      <c r="B80" s="31" t="s">
        <v>120</v>
      </c>
      <c r="C80" s="34" t="s">
        <v>49</v>
      </c>
      <c r="D80" s="49">
        <v>32</v>
      </c>
      <c r="E80" s="51">
        <v>375</v>
      </c>
      <c r="F80" s="59"/>
      <c r="G80" s="35" t="str">
        <f t="shared" si="1"/>
        <v/>
      </c>
      <c r="H80" s="41"/>
      <c r="K80" s="7"/>
    </row>
    <row r="81" spans="1:11" s="8" customFormat="1" ht="11.25" x14ac:dyDescent="0.2">
      <c r="A81" s="33">
        <v>69</v>
      </c>
      <c r="B81" s="31" t="s">
        <v>121</v>
      </c>
      <c r="C81" s="34" t="s">
        <v>49</v>
      </c>
      <c r="D81" s="49">
        <v>32</v>
      </c>
      <c r="E81" s="51">
        <v>512.71</v>
      </c>
      <c r="F81" s="59"/>
      <c r="G81" s="35" t="str">
        <f t="shared" si="1"/>
        <v/>
      </c>
      <c r="H81" s="41"/>
      <c r="K81" s="7"/>
    </row>
    <row r="82" spans="1:11" s="8" customFormat="1" ht="11.25" x14ac:dyDescent="0.2">
      <c r="A82" s="33">
        <v>70</v>
      </c>
      <c r="B82" s="31" t="s">
        <v>122</v>
      </c>
      <c r="C82" s="34" t="s">
        <v>49</v>
      </c>
      <c r="D82" s="49">
        <v>63</v>
      </c>
      <c r="E82" s="51">
        <v>11</v>
      </c>
      <c r="F82" s="59"/>
      <c r="G82" s="35" t="str">
        <f t="shared" si="1"/>
        <v/>
      </c>
      <c r="H82" s="41"/>
      <c r="K82" s="7"/>
    </row>
    <row r="83" spans="1:11" s="8" customFormat="1" ht="11.25" x14ac:dyDescent="0.2">
      <c r="A83" s="33">
        <v>71</v>
      </c>
      <c r="B83" s="31" t="s">
        <v>123</v>
      </c>
      <c r="C83" s="34" t="s">
        <v>49</v>
      </c>
      <c r="D83" s="49">
        <v>63</v>
      </c>
      <c r="E83" s="51">
        <v>11.87</v>
      </c>
      <c r="F83" s="59"/>
      <c r="G83" s="35" t="str">
        <f t="shared" si="1"/>
        <v/>
      </c>
      <c r="H83" s="41"/>
      <c r="K83" s="7"/>
    </row>
    <row r="84" spans="1:11" s="8" customFormat="1" ht="22.5" x14ac:dyDescent="0.2">
      <c r="A84" s="33">
        <v>72</v>
      </c>
      <c r="B84" s="31" t="s">
        <v>124</v>
      </c>
      <c r="C84" s="34" t="s">
        <v>209</v>
      </c>
      <c r="D84" s="49">
        <v>25</v>
      </c>
      <c r="E84" s="51">
        <v>8.52</v>
      </c>
      <c r="F84" s="59"/>
      <c r="G84" s="35" t="str">
        <f t="shared" si="1"/>
        <v/>
      </c>
      <c r="H84" s="41"/>
      <c r="K84" s="7"/>
    </row>
    <row r="85" spans="1:11" s="8" customFormat="1" ht="22.5" x14ac:dyDescent="0.2">
      <c r="A85" s="33">
        <v>73</v>
      </c>
      <c r="B85" s="31" t="s">
        <v>125</v>
      </c>
      <c r="C85" s="34" t="s">
        <v>209</v>
      </c>
      <c r="D85" s="49">
        <v>25</v>
      </c>
      <c r="E85" s="51">
        <v>12.29</v>
      </c>
      <c r="F85" s="59"/>
      <c r="G85" s="35" t="str">
        <f t="shared" si="1"/>
        <v/>
      </c>
      <c r="H85" s="41"/>
      <c r="K85" s="7"/>
    </row>
    <row r="86" spans="1:11" s="8" customFormat="1" ht="11.25" x14ac:dyDescent="0.2">
      <c r="A86" s="33">
        <v>74</v>
      </c>
      <c r="B86" s="31" t="s">
        <v>126</v>
      </c>
      <c r="C86" s="34" t="s">
        <v>208</v>
      </c>
      <c r="D86" s="49">
        <v>352</v>
      </c>
      <c r="E86" s="51">
        <v>44.45</v>
      </c>
      <c r="F86" s="59"/>
      <c r="G86" s="35" t="str">
        <f t="shared" si="1"/>
        <v/>
      </c>
      <c r="H86" s="41"/>
      <c r="K86" s="7"/>
    </row>
    <row r="87" spans="1:11" s="8" customFormat="1" ht="22.5" x14ac:dyDescent="0.2">
      <c r="A87" s="33">
        <v>75</v>
      </c>
      <c r="B87" s="31" t="s">
        <v>127</v>
      </c>
      <c r="C87" s="34" t="s">
        <v>206</v>
      </c>
      <c r="D87" s="49">
        <v>4</v>
      </c>
      <c r="E87" s="51">
        <v>22.7</v>
      </c>
      <c r="F87" s="59"/>
      <c r="G87" s="35" t="str">
        <f t="shared" si="1"/>
        <v/>
      </c>
      <c r="H87" s="41"/>
      <c r="K87" s="7"/>
    </row>
    <row r="88" spans="1:11" s="8" customFormat="1" ht="11.25" x14ac:dyDescent="0.2">
      <c r="A88" s="33">
        <v>76</v>
      </c>
      <c r="B88" s="31" t="s">
        <v>128</v>
      </c>
      <c r="C88" s="34" t="s">
        <v>49</v>
      </c>
      <c r="D88" s="49">
        <v>30</v>
      </c>
      <c r="E88" s="51">
        <v>20.52</v>
      </c>
      <c r="F88" s="59"/>
      <c r="G88" s="35" t="str">
        <f t="shared" si="1"/>
        <v/>
      </c>
      <c r="H88" s="41"/>
      <c r="K88" s="7"/>
    </row>
    <row r="89" spans="1:11" s="8" customFormat="1" ht="11.25" x14ac:dyDescent="0.2">
      <c r="A89" s="33">
        <v>77</v>
      </c>
      <c r="B89" s="31" t="s">
        <v>129</v>
      </c>
      <c r="C89" s="34" t="s">
        <v>49</v>
      </c>
      <c r="D89" s="49">
        <v>40</v>
      </c>
      <c r="E89" s="51">
        <v>14.64</v>
      </c>
      <c r="F89" s="59"/>
      <c r="G89" s="35" t="str">
        <f t="shared" si="1"/>
        <v/>
      </c>
      <c r="H89" s="41"/>
      <c r="K89" s="7"/>
    </row>
    <row r="90" spans="1:11" s="8" customFormat="1" ht="11.25" x14ac:dyDescent="0.2">
      <c r="A90" s="33">
        <v>78</v>
      </c>
      <c r="B90" s="31" t="s">
        <v>130</v>
      </c>
      <c r="C90" s="34" t="s">
        <v>49</v>
      </c>
      <c r="D90" s="49">
        <v>40</v>
      </c>
      <c r="E90" s="51">
        <v>11.68</v>
      </c>
      <c r="F90" s="59"/>
      <c r="G90" s="35" t="str">
        <f t="shared" si="1"/>
        <v/>
      </c>
      <c r="H90" s="41"/>
      <c r="K90" s="7"/>
    </row>
    <row r="91" spans="1:11" s="8" customFormat="1" ht="22.5" x14ac:dyDescent="0.2">
      <c r="A91" s="33">
        <v>79</v>
      </c>
      <c r="B91" s="31" t="s">
        <v>131</v>
      </c>
      <c r="C91" s="34" t="s">
        <v>49</v>
      </c>
      <c r="D91" s="49">
        <v>20</v>
      </c>
      <c r="E91" s="51">
        <v>10.54</v>
      </c>
      <c r="F91" s="59"/>
      <c r="G91" s="35" t="str">
        <f t="shared" si="1"/>
        <v/>
      </c>
      <c r="H91" s="41"/>
      <c r="K91" s="7"/>
    </row>
    <row r="92" spans="1:11" s="8" customFormat="1" ht="11.25" x14ac:dyDescent="0.2">
      <c r="A92" s="33">
        <v>80</v>
      </c>
      <c r="B92" s="31" t="s">
        <v>132</v>
      </c>
      <c r="C92" s="34" t="s">
        <v>49</v>
      </c>
      <c r="D92" s="49">
        <v>2500</v>
      </c>
      <c r="E92" s="51">
        <v>1.63</v>
      </c>
      <c r="F92" s="59"/>
      <c r="G92" s="35" t="str">
        <f t="shared" si="1"/>
        <v/>
      </c>
      <c r="H92" s="41"/>
      <c r="K92" s="7"/>
    </row>
    <row r="93" spans="1:11" s="8" customFormat="1" ht="11.25" x14ac:dyDescent="0.2">
      <c r="A93" s="33">
        <v>81</v>
      </c>
      <c r="B93" s="31" t="s">
        <v>133</v>
      </c>
      <c r="C93" s="34" t="s">
        <v>49</v>
      </c>
      <c r="D93" s="49">
        <v>2500</v>
      </c>
      <c r="E93" s="51">
        <v>1</v>
      </c>
      <c r="F93" s="59"/>
      <c r="G93" s="35" t="str">
        <f t="shared" si="1"/>
        <v/>
      </c>
      <c r="H93" s="41"/>
      <c r="K93" s="7"/>
    </row>
    <row r="94" spans="1:11" s="8" customFormat="1" ht="11.25" x14ac:dyDescent="0.2">
      <c r="A94" s="33">
        <v>82</v>
      </c>
      <c r="B94" s="31" t="s">
        <v>134</v>
      </c>
      <c r="C94" s="34" t="s">
        <v>49</v>
      </c>
      <c r="D94" s="49">
        <v>2500</v>
      </c>
      <c r="E94" s="51">
        <v>2.57</v>
      </c>
      <c r="F94" s="59"/>
      <c r="G94" s="35" t="str">
        <f t="shared" si="1"/>
        <v/>
      </c>
      <c r="H94" s="41"/>
      <c r="K94" s="7"/>
    </row>
    <row r="95" spans="1:11" s="8" customFormat="1" ht="11.25" x14ac:dyDescent="0.2">
      <c r="A95" s="33">
        <v>83</v>
      </c>
      <c r="B95" s="31" t="s">
        <v>135</v>
      </c>
      <c r="C95" s="34" t="s">
        <v>49</v>
      </c>
      <c r="D95" s="49">
        <v>2500</v>
      </c>
      <c r="E95" s="51">
        <v>2.71</v>
      </c>
      <c r="F95" s="59"/>
      <c r="G95" s="35" t="str">
        <f t="shared" si="1"/>
        <v/>
      </c>
      <c r="H95" s="41"/>
      <c r="K95" s="7"/>
    </row>
    <row r="96" spans="1:11" s="8" customFormat="1" ht="11.25" x14ac:dyDescent="0.2">
      <c r="A96" s="33">
        <v>84</v>
      </c>
      <c r="B96" s="31" t="s">
        <v>136</v>
      </c>
      <c r="C96" s="34" t="s">
        <v>49</v>
      </c>
      <c r="D96" s="49">
        <v>40</v>
      </c>
      <c r="E96" s="51">
        <v>41.77</v>
      </c>
      <c r="F96" s="59"/>
      <c r="G96" s="35" t="str">
        <f t="shared" si="1"/>
        <v/>
      </c>
      <c r="H96" s="41"/>
      <c r="K96" s="7"/>
    </row>
    <row r="97" spans="1:11" s="8" customFormat="1" ht="11.25" x14ac:dyDescent="0.2">
      <c r="A97" s="33">
        <v>85</v>
      </c>
      <c r="B97" s="31" t="s">
        <v>137</v>
      </c>
      <c r="C97" s="34" t="s">
        <v>49</v>
      </c>
      <c r="D97" s="49">
        <v>180</v>
      </c>
      <c r="E97" s="51">
        <v>16.059999999999999</v>
      </c>
      <c r="F97" s="59"/>
      <c r="G97" s="35" t="str">
        <f t="shared" si="1"/>
        <v/>
      </c>
      <c r="H97" s="41"/>
      <c r="K97" s="7"/>
    </row>
    <row r="98" spans="1:11" s="8" customFormat="1" ht="11.25" x14ac:dyDescent="0.2">
      <c r="A98" s="33">
        <v>86</v>
      </c>
      <c r="B98" s="31" t="s">
        <v>138</v>
      </c>
      <c r="C98" s="34" t="s">
        <v>49</v>
      </c>
      <c r="D98" s="49">
        <v>155</v>
      </c>
      <c r="E98" s="51">
        <v>30.88</v>
      </c>
      <c r="F98" s="59"/>
      <c r="G98" s="35" t="str">
        <f t="shared" si="1"/>
        <v/>
      </c>
      <c r="H98" s="41"/>
      <c r="K98" s="7"/>
    </row>
    <row r="99" spans="1:11" s="8" customFormat="1" ht="11.25" x14ac:dyDescent="0.2">
      <c r="A99" s="33">
        <v>87</v>
      </c>
      <c r="B99" s="31" t="s">
        <v>139</v>
      </c>
      <c r="C99" s="34" t="s">
        <v>49</v>
      </c>
      <c r="D99" s="49">
        <v>320</v>
      </c>
      <c r="E99" s="51">
        <v>34.47</v>
      </c>
      <c r="F99" s="59"/>
      <c r="G99" s="35" t="str">
        <f t="shared" si="1"/>
        <v/>
      </c>
      <c r="H99" s="41"/>
      <c r="K99" s="7"/>
    </row>
    <row r="100" spans="1:11" s="8" customFormat="1" ht="11.25" x14ac:dyDescent="0.2">
      <c r="A100" s="33">
        <v>88</v>
      </c>
      <c r="B100" s="31" t="s">
        <v>140</v>
      </c>
      <c r="C100" s="34" t="s">
        <v>49</v>
      </c>
      <c r="D100" s="49">
        <v>210</v>
      </c>
      <c r="E100" s="51">
        <v>5.48</v>
      </c>
      <c r="F100" s="59"/>
      <c r="G100" s="35" t="str">
        <f t="shared" si="1"/>
        <v/>
      </c>
      <c r="H100" s="41"/>
      <c r="K100" s="7"/>
    </row>
    <row r="101" spans="1:11" s="8" customFormat="1" ht="11.25" x14ac:dyDescent="0.2">
      <c r="A101" s="33">
        <v>89</v>
      </c>
      <c r="B101" s="31" t="s">
        <v>141</v>
      </c>
      <c r="C101" s="34" t="s">
        <v>49</v>
      </c>
      <c r="D101" s="49">
        <v>210</v>
      </c>
      <c r="E101" s="51">
        <v>1.1299999999999999</v>
      </c>
      <c r="F101" s="59"/>
      <c r="G101" s="35" t="str">
        <f t="shared" si="1"/>
        <v/>
      </c>
      <c r="H101" s="41"/>
      <c r="K101" s="7"/>
    </row>
    <row r="102" spans="1:11" s="8" customFormat="1" ht="11.25" x14ac:dyDescent="0.2">
      <c r="A102" s="33">
        <v>90</v>
      </c>
      <c r="B102" s="31" t="s">
        <v>142</v>
      </c>
      <c r="C102" s="34" t="s">
        <v>49</v>
      </c>
      <c r="D102" s="49">
        <v>210</v>
      </c>
      <c r="E102" s="51">
        <v>3.27</v>
      </c>
      <c r="F102" s="59"/>
      <c r="G102" s="35" t="str">
        <f t="shared" si="1"/>
        <v/>
      </c>
      <c r="H102" s="41"/>
      <c r="K102" s="7"/>
    </row>
    <row r="103" spans="1:11" s="8" customFormat="1" ht="11.25" x14ac:dyDescent="0.2">
      <c r="A103" s="33">
        <v>91</v>
      </c>
      <c r="B103" s="31" t="s">
        <v>143</v>
      </c>
      <c r="C103" s="34" t="s">
        <v>49</v>
      </c>
      <c r="D103" s="49">
        <v>210</v>
      </c>
      <c r="E103" s="51">
        <v>1.25</v>
      </c>
      <c r="F103" s="59"/>
      <c r="G103" s="35" t="str">
        <f t="shared" si="1"/>
        <v/>
      </c>
      <c r="H103" s="41"/>
      <c r="K103" s="7"/>
    </row>
    <row r="104" spans="1:11" s="8" customFormat="1" ht="11.25" x14ac:dyDescent="0.2">
      <c r="A104" s="33">
        <v>92</v>
      </c>
      <c r="B104" s="31" t="s">
        <v>144</v>
      </c>
      <c r="C104" s="34" t="s">
        <v>145</v>
      </c>
      <c r="D104" s="49">
        <v>38</v>
      </c>
      <c r="E104" s="51">
        <v>118.58</v>
      </c>
      <c r="F104" s="59"/>
      <c r="G104" s="35" t="str">
        <f t="shared" si="1"/>
        <v/>
      </c>
      <c r="H104" s="41"/>
      <c r="K104" s="7"/>
    </row>
    <row r="105" spans="1:11" s="8" customFormat="1" ht="11.25" x14ac:dyDescent="0.2">
      <c r="A105" s="33">
        <v>93</v>
      </c>
      <c r="B105" s="31" t="s">
        <v>146</v>
      </c>
      <c r="C105" s="34" t="s">
        <v>49</v>
      </c>
      <c r="D105" s="49">
        <v>200</v>
      </c>
      <c r="E105" s="51">
        <v>1</v>
      </c>
      <c r="F105" s="59"/>
      <c r="G105" s="35" t="str">
        <f t="shared" si="1"/>
        <v/>
      </c>
      <c r="H105" s="41"/>
      <c r="K105" s="7"/>
    </row>
    <row r="106" spans="1:11" s="8" customFormat="1" ht="11.25" x14ac:dyDescent="0.2">
      <c r="A106" s="33">
        <v>94</v>
      </c>
      <c r="B106" s="31" t="s">
        <v>147</v>
      </c>
      <c r="C106" s="34" t="s">
        <v>49</v>
      </c>
      <c r="D106" s="49">
        <v>200</v>
      </c>
      <c r="E106" s="51">
        <v>0.99</v>
      </c>
      <c r="F106" s="59"/>
      <c r="G106" s="35" t="str">
        <f t="shared" si="1"/>
        <v/>
      </c>
      <c r="H106" s="41"/>
      <c r="K106" s="7"/>
    </row>
    <row r="107" spans="1:11" s="8" customFormat="1" ht="11.25" x14ac:dyDescent="0.2">
      <c r="A107" s="33">
        <v>95</v>
      </c>
      <c r="B107" s="31" t="s">
        <v>148</v>
      </c>
      <c r="C107" s="34" t="s">
        <v>49</v>
      </c>
      <c r="D107" s="49">
        <v>200</v>
      </c>
      <c r="E107" s="51">
        <v>0.87</v>
      </c>
      <c r="F107" s="59"/>
      <c r="G107" s="35" t="str">
        <f t="shared" si="1"/>
        <v/>
      </c>
      <c r="H107" s="41"/>
      <c r="K107" s="7"/>
    </row>
    <row r="108" spans="1:11" s="8" customFormat="1" ht="11.25" x14ac:dyDescent="0.2">
      <c r="A108" s="33">
        <v>96</v>
      </c>
      <c r="B108" s="31" t="s">
        <v>149</v>
      </c>
      <c r="C108" s="34" t="s">
        <v>207</v>
      </c>
      <c r="D108" s="49">
        <v>99</v>
      </c>
      <c r="E108" s="51">
        <v>128</v>
      </c>
      <c r="F108" s="59"/>
      <c r="G108" s="35" t="str">
        <f t="shared" si="1"/>
        <v/>
      </c>
      <c r="H108" s="41"/>
      <c r="K108" s="7"/>
    </row>
    <row r="109" spans="1:11" s="8" customFormat="1" ht="11.25" x14ac:dyDescent="0.2">
      <c r="A109" s="33">
        <v>97</v>
      </c>
      <c r="B109" s="31" t="s">
        <v>150</v>
      </c>
      <c r="C109" s="34" t="s">
        <v>49</v>
      </c>
      <c r="D109" s="49">
        <v>20</v>
      </c>
      <c r="E109" s="51">
        <v>7.15</v>
      </c>
      <c r="F109" s="59"/>
      <c r="G109" s="35" t="str">
        <f t="shared" si="1"/>
        <v/>
      </c>
      <c r="H109" s="41"/>
      <c r="K109" s="7"/>
    </row>
    <row r="110" spans="1:11" s="8" customFormat="1" ht="22.5" x14ac:dyDescent="0.2">
      <c r="A110" s="33">
        <v>98</v>
      </c>
      <c r="B110" s="31" t="s">
        <v>151</v>
      </c>
      <c r="C110" s="34" t="s">
        <v>208</v>
      </c>
      <c r="D110" s="49">
        <v>380</v>
      </c>
      <c r="E110" s="51">
        <v>39.9</v>
      </c>
      <c r="F110" s="59"/>
      <c r="G110" s="35" t="str">
        <f t="shared" si="1"/>
        <v/>
      </c>
      <c r="H110" s="41"/>
      <c r="K110" s="7"/>
    </row>
    <row r="111" spans="1:11" s="8" customFormat="1" ht="22.5" x14ac:dyDescent="0.2">
      <c r="A111" s="33">
        <v>99</v>
      </c>
      <c r="B111" s="31" t="s">
        <v>152</v>
      </c>
      <c r="C111" s="34" t="s">
        <v>49</v>
      </c>
      <c r="D111" s="49">
        <v>150</v>
      </c>
      <c r="E111" s="51">
        <v>8.3699999999999992</v>
      </c>
      <c r="F111" s="59"/>
      <c r="G111" s="35" t="str">
        <f t="shared" si="1"/>
        <v/>
      </c>
      <c r="H111" s="41"/>
      <c r="K111" s="7"/>
    </row>
    <row r="112" spans="1:11" s="8" customFormat="1" ht="11.25" x14ac:dyDescent="0.2">
      <c r="A112" s="33">
        <v>100</v>
      </c>
      <c r="B112" s="31" t="s">
        <v>153</v>
      </c>
      <c r="C112" s="34" t="s">
        <v>49</v>
      </c>
      <c r="D112" s="49">
        <v>20</v>
      </c>
      <c r="E112" s="51">
        <v>255.69</v>
      </c>
      <c r="F112" s="59"/>
      <c r="G112" s="35" t="str">
        <f t="shared" si="1"/>
        <v/>
      </c>
      <c r="H112" s="41"/>
      <c r="K112" s="7"/>
    </row>
    <row r="113" spans="1:11" s="8" customFormat="1" ht="11.25" x14ac:dyDescent="0.2">
      <c r="A113" s="33">
        <v>101</v>
      </c>
      <c r="B113" s="31" t="s">
        <v>154</v>
      </c>
      <c r="C113" s="34" t="s">
        <v>49</v>
      </c>
      <c r="D113" s="49">
        <v>20</v>
      </c>
      <c r="E113" s="51">
        <v>297</v>
      </c>
      <c r="F113" s="59"/>
      <c r="G113" s="35" t="str">
        <f t="shared" si="1"/>
        <v/>
      </c>
      <c r="H113" s="41"/>
      <c r="K113" s="7"/>
    </row>
    <row r="114" spans="1:11" s="8" customFormat="1" ht="11.25" x14ac:dyDescent="0.2">
      <c r="A114" s="33">
        <v>102</v>
      </c>
      <c r="B114" s="31" t="s">
        <v>155</v>
      </c>
      <c r="C114" s="34" t="s">
        <v>49</v>
      </c>
      <c r="D114" s="49">
        <v>32</v>
      </c>
      <c r="E114" s="51">
        <v>326.7</v>
      </c>
      <c r="F114" s="59"/>
      <c r="G114" s="35" t="str">
        <f t="shared" si="1"/>
        <v/>
      </c>
      <c r="H114" s="41"/>
      <c r="K114" s="7"/>
    </row>
    <row r="115" spans="1:11" s="8" customFormat="1" ht="11.25" x14ac:dyDescent="0.2">
      <c r="A115" s="33">
        <v>103</v>
      </c>
      <c r="B115" s="31" t="s">
        <v>156</v>
      </c>
      <c r="C115" s="34" t="s">
        <v>49</v>
      </c>
      <c r="D115" s="49">
        <v>4</v>
      </c>
      <c r="E115" s="51">
        <v>359.71</v>
      </c>
      <c r="F115" s="59"/>
      <c r="G115" s="35" t="str">
        <f t="shared" si="1"/>
        <v/>
      </c>
      <c r="H115" s="41"/>
      <c r="K115" s="7"/>
    </row>
    <row r="116" spans="1:11" s="8" customFormat="1" ht="11.25" x14ac:dyDescent="0.2">
      <c r="A116" s="33">
        <v>104</v>
      </c>
      <c r="B116" s="31" t="s">
        <v>157</v>
      </c>
      <c r="C116" s="34" t="s">
        <v>47</v>
      </c>
      <c r="D116" s="49">
        <v>8</v>
      </c>
      <c r="E116" s="51">
        <v>30.94</v>
      </c>
      <c r="F116" s="59"/>
      <c r="G116" s="35" t="str">
        <f t="shared" si="1"/>
        <v/>
      </c>
      <c r="H116" s="41"/>
      <c r="K116" s="7"/>
    </row>
    <row r="117" spans="1:11" s="8" customFormat="1" ht="11.25" x14ac:dyDescent="0.2">
      <c r="A117" s="33">
        <v>105</v>
      </c>
      <c r="B117" s="31" t="s">
        <v>158</v>
      </c>
      <c r="C117" s="34" t="s">
        <v>47</v>
      </c>
      <c r="D117" s="49">
        <v>25</v>
      </c>
      <c r="E117" s="51">
        <v>28.5</v>
      </c>
      <c r="F117" s="59"/>
      <c r="G117" s="35" t="str">
        <f t="shared" si="1"/>
        <v/>
      </c>
      <c r="H117" s="41"/>
      <c r="K117" s="7"/>
    </row>
    <row r="118" spans="1:11" s="8" customFormat="1" ht="11.25" x14ac:dyDescent="0.2">
      <c r="A118" s="33">
        <v>106</v>
      </c>
      <c r="B118" s="31" t="s">
        <v>159</v>
      </c>
      <c r="C118" s="34" t="s">
        <v>47</v>
      </c>
      <c r="D118" s="49">
        <v>10</v>
      </c>
      <c r="E118" s="51">
        <v>30.85</v>
      </c>
      <c r="F118" s="59"/>
      <c r="G118" s="35" t="str">
        <f t="shared" si="1"/>
        <v/>
      </c>
      <c r="H118" s="41"/>
      <c r="K118" s="7"/>
    </row>
    <row r="119" spans="1:11" s="8" customFormat="1" ht="11.25" x14ac:dyDescent="0.2">
      <c r="A119" s="33">
        <v>107</v>
      </c>
      <c r="B119" s="31" t="s">
        <v>160</v>
      </c>
      <c r="C119" s="34" t="s">
        <v>49</v>
      </c>
      <c r="D119" s="49">
        <v>20</v>
      </c>
      <c r="E119" s="51">
        <v>11</v>
      </c>
      <c r="F119" s="59"/>
      <c r="G119" s="35" t="str">
        <f t="shared" si="1"/>
        <v/>
      </c>
      <c r="H119" s="41"/>
      <c r="K119" s="7"/>
    </row>
    <row r="120" spans="1:11" s="8" customFormat="1" ht="22.5" x14ac:dyDescent="0.2">
      <c r="A120" s="33">
        <v>108</v>
      </c>
      <c r="B120" s="31" t="s">
        <v>161</v>
      </c>
      <c r="C120" s="34" t="s">
        <v>49</v>
      </c>
      <c r="D120" s="49">
        <v>100</v>
      </c>
      <c r="E120" s="51">
        <v>867.74</v>
      </c>
      <c r="F120" s="59"/>
      <c r="G120" s="35" t="str">
        <f t="shared" si="1"/>
        <v/>
      </c>
      <c r="H120" s="41"/>
      <c r="K120" s="7"/>
    </row>
    <row r="121" spans="1:11" s="8" customFormat="1" ht="11.25" x14ac:dyDescent="0.2">
      <c r="A121" s="33">
        <v>109</v>
      </c>
      <c r="B121" s="31" t="s">
        <v>162</v>
      </c>
      <c r="C121" s="34" t="s">
        <v>49</v>
      </c>
      <c r="D121" s="49">
        <v>12</v>
      </c>
      <c r="E121" s="51">
        <v>38.200000000000003</v>
      </c>
      <c r="F121" s="59"/>
      <c r="G121" s="35" t="str">
        <f t="shared" si="1"/>
        <v/>
      </c>
      <c r="H121" s="41"/>
      <c r="K121" s="7"/>
    </row>
    <row r="122" spans="1:11" s="8" customFormat="1" ht="11.25" x14ac:dyDescent="0.2">
      <c r="A122" s="33">
        <v>110</v>
      </c>
      <c r="B122" s="31" t="s">
        <v>163</v>
      </c>
      <c r="C122" s="34" t="s">
        <v>49</v>
      </c>
      <c r="D122" s="49">
        <v>25</v>
      </c>
      <c r="E122" s="51">
        <v>42</v>
      </c>
      <c r="F122" s="59"/>
      <c r="G122" s="35" t="str">
        <f t="shared" si="1"/>
        <v/>
      </c>
      <c r="H122" s="41"/>
      <c r="K122" s="7"/>
    </row>
    <row r="123" spans="1:11" s="8" customFormat="1" ht="11.25" x14ac:dyDescent="0.2">
      <c r="A123" s="33">
        <v>111</v>
      </c>
      <c r="B123" s="31" t="s">
        <v>164</v>
      </c>
      <c r="C123" s="34" t="s">
        <v>49</v>
      </c>
      <c r="D123" s="49">
        <v>26</v>
      </c>
      <c r="E123" s="51">
        <v>13.56</v>
      </c>
      <c r="F123" s="59"/>
      <c r="G123" s="35" t="str">
        <f t="shared" si="1"/>
        <v/>
      </c>
      <c r="H123" s="41"/>
      <c r="K123" s="7"/>
    </row>
    <row r="124" spans="1:11" s="8" customFormat="1" ht="11.25" x14ac:dyDescent="0.2">
      <c r="A124" s="33">
        <v>112</v>
      </c>
      <c r="B124" s="31" t="s">
        <v>165</v>
      </c>
      <c r="C124" s="34" t="s">
        <v>49</v>
      </c>
      <c r="D124" s="49">
        <v>25</v>
      </c>
      <c r="E124" s="51">
        <v>11.77</v>
      </c>
      <c r="F124" s="59"/>
      <c r="G124" s="35" t="str">
        <f t="shared" si="1"/>
        <v/>
      </c>
      <c r="H124" s="41"/>
      <c r="K124" s="7"/>
    </row>
    <row r="125" spans="1:11" s="8" customFormat="1" ht="11.25" x14ac:dyDescent="0.2">
      <c r="A125" s="33">
        <v>113</v>
      </c>
      <c r="B125" s="31" t="s">
        <v>166</v>
      </c>
      <c r="C125" s="34" t="s">
        <v>49</v>
      </c>
      <c r="D125" s="49">
        <v>25</v>
      </c>
      <c r="E125" s="51">
        <v>59</v>
      </c>
      <c r="F125" s="59"/>
      <c r="G125" s="35" t="str">
        <f t="shared" si="1"/>
        <v/>
      </c>
      <c r="H125" s="41"/>
      <c r="K125" s="7"/>
    </row>
    <row r="126" spans="1:11" s="8" customFormat="1" ht="11.25" x14ac:dyDescent="0.2">
      <c r="A126" s="33">
        <v>114</v>
      </c>
      <c r="B126" s="31" t="s">
        <v>167</v>
      </c>
      <c r="C126" s="34" t="s">
        <v>47</v>
      </c>
      <c r="D126" s="49">
        <v>130</v>
      </c>
      <c r="E126" s="51">
        <v>7.44</v>
      </c>
      <c r="F126" s="59"/>
      <c r="G126" s="35" t="str">
        <f t="shared" si="1"/>
        <v/>
      </c>
      <c r="H126" s="41"/>
      <c r="K126" s="7"/>
    </row>
    <row r="127" spans="1:11" s="8" customFormat="1" ht="11.25" x14ac:dyDescent="0.2">
      <c r="A127" s="33">
        <v>115</v>
      </c>
      <c r="B127" s="31" t="s">
        <v>168</v>
      </c>
      <c r="C127" s="34" t="s">
        <v>208</v>
      </c>
      <c r="D127" s="49">
        <v>380</v>
      </c>
      <c r="E127" s="51">
        <v>35.76</v>
      </c>
      <c r="F127" s="59"/>
      <c r="G127" s="35" t="str">
        <f t="shared" ref="G127:G162" si="2">IF(F127="","",IF(ISTEXT(F127),"NC",F127*D127))</f>
        <v/>
      </c>
      <c r="H127" s="41"/>
      <c r="K127" s="7"/>
    </row>
    <row r="128" spans="1:11" s="8" customFormat="1" ht="11.25" x14ac:dyDescent="0.2">
      <c r="A128" s="33">
        <v>116</v>
      </c>
      <c r="B128" s="31" t="s">
        <v>169</v>
      </c>
      <c r="C128" s="34" t="s">
        <v>48</v>
      </c>
      <c r="D128" s="49">
        <v>500</v>
      </c>
      <c r="E128" s="51">
        <v>3.08</v>
      </c>
      <c r="F128" s="59"/>
      <c r="G128" s="35" t="str">
        <f t="shared" si="2"/>
        <v/>
      </c>
      <c r="H128" s="41"/>
      <c r="K128" s="7"/>
    </row>
    <row r="129" spans="1:11" s="8" customFormat="1" ht="11.25" x14ac:dyDescent="0.2">
      <c r="A129" s="33">
        <v>117</v>
      </c>
      <c r="B129" s="31" t="s">
        <v>170</v>
      </c>
      <c r="C129" s="34" t="s">
        <v>48</v>
      </c>
      <c r="D129" s="49">
        <v>500</v>
      </c>
      <c r="E129" s="51">
        <v>4.7699999999999996</v>
      </c>
      <c r="F129" s="59"/>
      <c r="G129" s="35" t="str">
        <f t="shared" si="2"/>
        <v/>
      </c>
      <c r="H129" s="41"/>
      <c r="K129" s="7"/>
    </row>
    <row r="130" spans="1:11" s="8" customFormat="1" ht="11.25" x14ac:dyDescent="0.2">
      <c r="A130" s="33">
        <v>118</v>
      </c>
      <c r="B130" s="31" t="s">
        <v>171</v>
      </c>
      <c r="C130" s="34" t="s">
        <v>49</v>
      </c>
      <c r="D130" s="49">
        <v>16</v>
      </c>
      <c r="E130" s="51">
        <v>11.65</v>
      </c>
      <c r="F130" s="59"/>
      <c r="G130" s="35" t="str">
        <f t="shared" si="2"/>
        <v/>
      </c>
      <c r="H130" s="41"/>
      <c r="K130" s="7"/>
    </row>
    <row r="131" spans="1:11" s="8" customFormat="1" ht="11.25" x14ac:dyDescent="0.2">
      <c r="A131" s="33">
        <v>119</v>
      </c>
      <c r="B131" s="31" t="s">
        <v>172</v>
      </c>
      <c r="C131" s="34" t="s">
        <v>49</v>
      </c>
      <c r="D131" s="49">
        <v>54</v>
      </c>
      <c r="E131" s="51">
        <v>4.25</v>
      </c>
      <c r="F131" s="59"/>
      <c r="G131" s="35" t="str">
        <f t="shared" si="2"/>
        <v/>
      </c>
      <c r="H131" s="41"/>
      <c r="K131" s="7"/>
    </row>
    <row r="132" spans="1:11" s="8" customFormat="1" ht="11.25" x14ac:dyDescent="0.2">
      <c r="A132" s="33">
        <v>120</v>
      </c>
      <c r="B132" s="31" t="s">
        <v>173</v>
      </c>
      <c r="C132" s="34" t="s">
        <v>49</v>
      </c>
      <c r="D132" s="49">
        <v>54</v>
      </c>
      <c r="E132" s="51">
        <v>10.15</v>
      </c>
      <c r="F132" s="59"/>
      <c r="G132" s="35" t="str">
        <f t="shared" si="2"/>
        <v/>
      </c>
      <c r="H132" s="41"/>
      <c r="K132" s="7"/>
    </row>
    <row r="133" spans="1:11" s="8" customFormat="1" ht="11.25" x14ac:dyDescent="0.2">
      <c r="A133" s="33">
        <v>121</v>
      </c>
      <c r="B133" s="31" t="s">
        <v>174</v>
      </c>
      <c r="C133" s="34" t="s">
        <v>49</v>
      </c>
      <c r="D133" s="49">
        <v>24</v>
      </c>
      <c r="E133" s="51">
        <v>25.45</v>
      </c>
      <c r="F133" s="59"/>
      <c r="G133" s="35" t="str">
        <f t="shared" si="2"/>
        <v/>
      </c>
      <c r="H133" s="41"/>
      <c r="K133" s="7"/>
    </row>
    <row r="134" spans="1:11" s="8" customFormat="1" ht="11.25" x14ac:dyDescent="0.2">
      <c r="A134" s="33">
        <v>122</v>
      </c>
      <c r="B134" s="31" t="s">
        <v>175</v>
      </c>
      <c r="C134" s="34" t="s">
        <v>49</v>
      </c>
      <c r="D134" s="49">
        <v>21</v>
      </c>
      <c r="E134" s="51">
        <v>27.53</v>
      </c>
      <c r="F134" s="59"/>
      <c r="G134" s="35" t="str">
        <f t="shared" si="2"/>
        <v/>
      </c>
      <c r="H134" s="41"/>
      <c r="K134" s="7"/>
    </row>
    <row r="135" spans="1:11" s="8" customFormat="1" ht="11.25" x14ac:dyDescent="0.2">
      <c r="A135" s="33">
        <v>123</v>
      </c>
      <c r="B135" s="31" t="s">
        <v>176</v>
      </c>
      <c r="C135" s="34" t="s">
        <v>49</v>
      </c>
      <c r="D135" s="49">
        <v>47</v>
      </c>
      <c r="E135" s="51">
        <v>21.56</v>
      </c>
      <c r="F135" s="59"/>
      <c r="G135" s="35" t="str">
        <f t="shared" si="2"/>
        <v/>
      </c>
      <c r="H135" s="41"/>
      <c r="K135" s="7"/>
    </row>
    <row r="136" spans="1:11" s="8" customFormat="1" ht="11.25" x14ac:dyDescent="0.2">
      <c r="A136" s="33">
        <v>124</v>
      </c>
      <c r="B136" s="31" t="s">
        <v>177</v>
      </c>
      <c r="C136" s="34" t="s">
        <v>49</v>
      </c>
      <c r="D136" s="49">
        <v>110</v>
      </c>
      <c r="E136" s="51">
        <v>9.3000000000000007</v>
      </c>
      <c r="F136" s="59"/>
      <c r="G136" s="35" t="str">
        <f t="shared" si="2"/>
        <v/>
      </c>
      <c r="H136" s="41"/>
      <c r="K136" s="7"/>
    </row>
    <row r="137" spans="1:11" s="8" customFormat="1" ht="11.25" x14ac:dyDescent="0.2">
      <c r="A137" s="33">
        <v>125</v>
      </c>
      <c r="B137" s="31" t="s">
        <v>178</v>
      </c>
      <c r="C137" s="34" t="s">
        <v>49</v>
      </c>
      <c r="D137" s="49">
        <v>47</v>
      </c>
      <c r="E137" s="51">
        <v>40.33</v>
      </c>
      <c r="F137" s="59"/>
      <c r="G137" s="35" t="str">
        <f t="shared" si="2"/>
        <v/>
      </c>
      <c r="H137" s="41"/>
      <c r="K137" s="7"/>
    </row>
    <row r="138" spans="1:11" s="8" customFormat="1" ht="11.25" x14ac:dyDescent="0.2">
      <c r="A138" s="33">
        <v>126</v>
      </c>
      <c r="B138" s="31" t="s">
        <v>179</v>
      </c>
      <c r="C138" s="34" t="s">
        <v>49</v>
      </c>
      <c r="D138" s="49">
        <v>50</v>
      </c>
      <c r="E138" s="51">
        <v>55.25</v>
      </c>
      <c r="F138" s="59"/>
      <c r="G138" s="35" t="str">
        <f t="shared" si="2"/>
        <v/>
      </c>
      <c r="H138" s="41"/>
      <c r="K138" s="7"/>
    </row>
    <row r="139" spans="1:11" s="8" customFormat="1" ht="22.5" x14ac:dyDescent="0.2">
      <c r="A139" s="33">
        <v>127</v>
      </c>
      <c r="B139" s="31" t="s">
        <v>180</v>
      </c>
      <c r="C139" s="34" t="s">
        <v>49</v>
      </c>
      <c r="D139" s="49">
        <v>55</v>
      </c>
      <c r="E139" s="51">
        <v>41.57</v>
      </c>
      <c r="F139" s="59"/>
      <c r="G139" s="35" t="str">
        <f t="shared" si="2"/>
        <v/>
      </c>
      <c r="H139" s="41"/>
      <c r="K139" s="7"/>
    </row>
    <row r="140" spans="1:11" s="8" customFormat="1" ht="11.25" x14ac:dyDescent="0.2">
      <c r="A140" s="33">
        <v>128</v>
      </c>
      <c r="B140" s="31" t="s">
        <v>181</v>
      </c>
      <c r="C140" s="34" t="s">
        <v>182</v>
      </c>
      <c r="D140" s="49">
        <v>21</v>
      </c>
      <c r="E140" s="51">
        <v>121.25</v>
      </c>
      <c r="F140" s="59"/>
      <c r="G140" s="35" t="str">
        <f t="shared" si="2"/>
        <v/>
      </c>
      <c r="H140" s="41"/>
      <c r="K140" s="7"/>
    </row>
    <row r="141" spans="1:11" s="8" customFormat="1" ht="11.25" x14ac:dyDescent="0.2">
      <c r="A141" s="33">
        <v>129</v>
      </c>
      <c r="B141" s="31" t="s">
        <v>183</v>
      </c>
      <c r="C141" s="34" t="s">
        <v>182</v>
      </c>
      <c r="D141" s="49">
        <v>20</v>
      </c>
      <c r="E141" s="51">
        <v>395.1</v>
      </c>
      <c r="F141" s="59"/>
      <c r="G141" s="35" t="str">
        <f t="shared" si="2"/>
        <v/>
      </c>
      <c r="H141" s="41"/>
      <c r="K141" s="7"/>
    </row>
    <row r="142" spans="1:11" s="8" customFormat="1" ht="22.5" x14ac:dyDescent="0.2">
      <c r="A142" s="33">
        <v>130</v>
      </c>
      <c r="B142" s="31" t="s">
        <v>184</v>
      </c>
      <c r="C142" s="34" t="s">
        <v>185</v>
      </c>
      <c r="D142" s="49">
        <v>50</v>
      </c>
      <c r="E142" s="51">
        <v>115.72</v>
      </c>
      <c r="F142" s="59"/>
      <c r="G142" s="35" t="str">
        <f t="shared" si="2"/>
        <v/>
      </c>
      <c r="H142" s="41"/>
      <c r="K142" s="7"/>
    </row>
    <row r="143" spans="1:11" s="8" customFormat="1" ht="11.25" x14ac:dyDescent="0.2">
      <c r="A143" s="33">
        <v>131</v>
      </c>
      <c r="B143" s="31" t="s">
        <v>186</v>
      </c>
      <c r="C143" s="34" t="s">
        <v>185</v>
      </c>
      <c r="D143" s="49">
        <v>30</v>
      </c>
      <c r="E143" s="51">
        <v>115.12</v>
      </c>
      <c r="F143" s="59"/>
      <c r="G143" s="35" t="str">
        <f t="shared" si="2"/>
        <v/>
      </c>
      <c r="H143" s="41"/>
      <c r="K143" s="7"/>
    </row>
    <row r="144" spans="1:11" s="8" customFormat="1" ht="22.5" x14ac:dyDescent="0.2">
      <c r="A144" s="33">
        <v>132</v>
      </c>
      <c r="B144" s="31" t="s">
        <v>187</v>
      </c>
      <c r="C144" s="34" t="s">
        <v>182</v>
      </c>
      <c r="D144" s="49">
        <v>75</v>
      </c>
      <c r="E144" s="51">
        <v>350.71</v>
      </c>
      <c r="F144" s="59"/>
      <c r="G144" s="35" t="str">
        <f t="shared" si="2"/>
        <v/>
      </c>
      <c r="H144" s="41"/>
      <c r="K144" s="7"/>
    </row>
    <row r="145" spans="1:11" s="8" customFormat="1" ht="11.25" x14ac:dyDescent="0.2">
      <c r="A145" s="33">
        <v>133</v>
      </c>
      <c r="B145" s="31" t="s">
        <v>188</v>
      </c>
      <c r="C145" s="34" t="s">
        <v>49</v>
      </c>
      <c r="D145" s="49">
        <v>30</v>
      </c>
      <c r="E145" s="51">
        <v>15.98</v>
      </c>
      <c r="F145" s="59"/>
      <c r="G145" s="35" t="str">
        <f t="shared" si="2"/>
        <v/>
      </c>
      <c r="H145" s="41"/>
      <c r="K145" s="7"/>
    </row>
    <row r="146" spans="1:11" s="8" customFormat="1" ht="11.25" x14ac:dyDescent="0.2">
      <c r="A146" s="33">
        <v>134</v>
      </c>
      <c r="B146" s="31" t="s">
        <v>189</v>
      </c>
      <c r="C146" s="34" t="s">
        <v>49</v>
      </c>
      <c r="D146" s="49">
        <v>15</v>
      </c>
      <c r="E146" s="51">
        <v>16.84</v>
      </c>
      <c r="F146" s="59"/>
      <c r="G146" s="35" t="str">
        <f t="shared" si="2"/>
        <v/>
      </c>
      <c r="H146" s="41"/>
      <c r="K146" s="7"/>
    </row>
    <row r="147" spans="1:11" s="8" customFormat="1" ht="11.25" x14ac:dyDescent="0.2">
      <c r="A147" s="33">
        <v>135</v>
      </c>
      <c r="B147" s="31" t="s">
        <v>190</v>
      </c>
      <c r="C147" s="34" t="s">
        <v>49</v>
      </c>
      <c r="D147" s="49">
        <v>30</v>
      </c>
      <c r="E147" s="51">
        <v>14.43</v>
      </c>
      <c r="F147" s="59"/>
      <c r="G147" s="35" t="str">
        <f t="shared" si="2"/>
        <v/>
      </c>
      <c r="H147" s="41"/>
      <c r="K147" s="7"/>
    </row>
    <row r="148" spans="1:11" s="8" customFormat="1" ht="11.25" x14ac:dyDescent="0.2">
      <c r="A148" s="33">
        <v>136</v>
      </c>
      <c r="B148" s="31" t="s">
        <v>191</v>
      </c>
      <c r="C148" s="34" t="s">
        <v>49</v>
      </c>
      <c r="D148" s="49">
        <v>30</v>
      </c>
      <c r="E148" s="51">
        <v>15.45</v>
      </c>
      <c r="F148" s="59"/>
      <c r="G148" s="35" t="str">
        <f t="shared" si="2"/>
        <v/>
      </c>
      <c r="H148" s="41"/>
      <c r="K148" s="7"/>
    </row>
    <row r="149" spans="1:11" s="8" customFormat="1" ht="11.25" x14ac:dyDescent="0.2">
      <c r="A149" s="33">
        <v>137</v>
      </c>
      <c r="B149" s="31" t="s">
        <v>192</v>
      </c>
      <c r="C149" s="34" t="s">
        <v>49</v>
      </c>
      <c r="D149" s="49">
        <v>75</v>
      </c>
      <c r="E149" s="51">
        <v>72.349999999999994</v>
      </c>
      <c r="F149" s="59"/>
      <c r="G149" s="35" t="str">
        <f t="shared" si="2"/>
        <v/>
      </c>
      <c r="H149" s="41"/>
      <c r="K149" s="7"/>
    </row>
    <row r="150" spans="1:11" s="8" customFormat="1" ht="11.25" x14ac:dyDescent="0.2">
      <c r="A150" s="33">
        <v>138</v>
      </c>
      <c r="B150" s="31" t="s">
        <v>193</v>
      </c>
      <c r="C150" s="34" t="s">
        <v>49</v>
      </c>
      <c r="D150" s="49">
        <v>52</v>
      </c>
      <c r="E150" s="51">
        <v>74.86</v>
      </c>
      <c r="F150" s="59"/>
      <c r="G150" s="35" t="str">
        <f t="shared" si="2"/>
        <v/>
      </c>
      <c r="H150" s="41"/>
      <c r="K150" s="7"/>
    </row>
    <row r="151" spans="1:11" s="8" customFormat="1" ht="11.25" x14ac:dyDescent="0.2">
      <c r="A151" s="33">
        <v>139</v>
      </c>
      <c r="B151" s="31" t="s">
        <v>194</v>
      </c>
      <c r="C151" s="34" t="s">
        <v>49</v>
      </c>
      <c r="D151" s="49">
        <v>37</v>
      </c>
      <c r="E151" s="51">
        <v>7.79</v>
      </c>
      <c r="F151" s="59"/>
      <c r="G151" s="35" t="str">
        <f t="shared" si="2"/>
        <v/>
      </c>
      <c r="H151" s="41"/>
      <c r="K151" s="7"/>
    </row>
    <row r="152" spans="1:11" s="8" customFormat="1" ht="11.25" x14ac:dyDescent="0.2">
      <c r="A152" s="33">
        <v>140</v>
      </c>
      <c r="B152" s="31" t="s">
        <v>195</v>
      </c>
      <c r="C152" s="34" t="s">
        <v>49</v>
      </c>
      <c r="D152" s="49">
        <v>37</v>
      </c>
      <c r="E152" s="51">
        <v>11.14</v>
      </c>
      <c r="F152" s="59"/>
      <c r="G152" s="35" t="str">
        <f t="shared" si="2"/>
        <v/>
      </c>
      <c r="H152" s="41"/>
      <c r="K152" s="7"/>
    </row>
    <row r="153" spans="1:11" s="8" customFormat="1" ht="11.25" x14ac:dyDescent="0.2">
      <c r="A153" s="33">
        <v>141</v>
      </c>
      <c r="B153" s="31" t="s">
        <v>196</v>
      </c>
      <c r="C153" s="34" t="s">
        <v>49</v>
      </c>
      <c r="D153" s="49">
        <v>35</v>
      </c>
      <c r="E153" s="51">
        <v>32.64</v>
      </c>
      <c r="F153" s="59"/>
      <c r="G153" s="35" t="str">
        <f t="shared" si="2"/>
        <v/>
      </c>
      <c r="H153" s="41"/>
      <c r="K153" s="7"/>
    </row>
    <row r="154" spans="1:11" s="8" customFormat="1" ht="11.25" x14ac:dyDescent="0.2">
      <c r="A154" s="33">
        <v>142</v>
      </c>
      <c r="B154" s="31" t="s">
        <v>197</v>
      </c>
      <c r="C154" s="34" t="s">
        <v>49</v>
      </c>
      <c r="D154" s="49">
        <v>35</v>
      </c>
      <c r="E154" s="51">
        <v>75.7</v>
      </c>
      <c r="F154" s="59"/>
      <c r="G154" s="35" t="str">
        <f t="shared" si="2"/>
        <v/>
      </c>
      <c r="H154" s="41"/>
      <c r="K154" s="7"/>
    </row>
    <row r="155" spans="1:11" s="8" customFormat="1" ht="11.25" x14ac:dyDescent="0.2">
      <c r="A155" s="33">
        <v>143</v>
      </c>
      <c r="B155" s="31" t="s">
        <v>198</v>
      </c>
      <c r="C155" s="34" t="s">
        <v>49</v>
      </c>
      <c r="D155" s="49">
        <v>35</v>
      </c>
      <c r="E155" s="51">
        <v>54.8</v>
      </c>
      <c r="F155" s="59"/>
      <c r="G155" s="35" t="str">
        <f t="shared" si="2"/>
        <v/>
      </c>
      <c r="H155" s="41"/>
      <c r="K155" s="7"/>
    </row>
    <row r="156" spans="1:11" s="8" customFormat="1" ht="11.25" x14ac:dyDescent="0.2">
      <c r="A156" s="33">
        <v>144</v>
      </c>
      <c r="B156" s="31" t="s">
        <v>199</v>
      </c>
      <c r="C156" s="34" t="s">
        <v>49</v>
      </c>
      <c r="D156" s="49">
        <v>17</v>
      </c>
      <c r="E156" s="51">
        <v>50.27</v>
      </c>
      <c r="F156" s="59"/>
      <c r="G156" s="35" t="str">
        <f t="shared" si="2"/>
        <v/>
      </c>
      <c r="H156" s="41"/>
      <c r="K156" s="7"/>
    </row>
    <row r="157" spans="1:11" s="8" customFormat="1" ht="11.25" x14ac:dyDescent="0.2">
      <c r="A157" s="33">
        <v>145</v>
      </c>
      <c r="B157" s="31" t="s">
        <v>200</v>
      </c>
      <c r="C157" s="34" t="s">
        <v>49</v>
      </c>
      <c r="D157" s="49">
        <v>55</v>
      </c>
      <c r="E157" s="51">
        <v>57.6</v>
      </c>
      <c r="F157" s="59"/>
      <c r="G157" s="35" t="str">
        <f t="shared" si="2"/>
        <v/>
      </c>
      <c r="H157" s="41"/>
      <c r="K157" s="7"/>
    </row>
    <row r="158" spans="1:11" s="8" customFormat="1" ht="11.25" x14ac:dyDescent="0.2">
      <c r="A158" s="33">
        <v>146</v>
      </c>
      <c r="B158" s="31" t="s">
        <v>201</v>
      </c>
      <c r="C158" s="34" t="s">
        <v>49</v>
      </c>
      <c r="D158" s="49">
        <v>55</v>
      </c>
      <c r="E158" s="51">
        <v>41.42</v>
      </c>
      <c r="F158" s="59"/>
      <c r="G158" s="35" t="str">
        <f t="shared" si="2"/>
        <v/>
      </c>
      <c r="H158" s="41"/>
      <c r="K158" s="7"/>
    </row>
    <row r="159" spans="1:11" s="8" customFormat="1" ht="11.25" x14ac:dyDescent="0.2">
      <c r="A159" s="33">
        <v>147</v>
      </c>
      <c r="B159" s="31" t="s">
        <v>202</v>
      </c>
      <c r="C159" s="34" t="s">
        <v>49</v>
      </c>
      <c r="D159" s="49">
        <v>17</v>
      </c>
      <c r="E159" s="51">
        <v>218.1</v>
      </c>
      <c r="F159" s="59"/>
      <c r="G159" s="35" t="str">
        <f t="shared" si="2"/>
        <v/>
      </c>
      <c r="H159" s="41"/>
      <c r="K159" s="7"/>
    </row>
    <row r="160" spans="1:11" s="8" customFormat="1" ht="11.25" x14ac:dyDescent="0.2">
      <c r="A160" s="33">
        <v>148</v>
      </c>
      <c r="B160" s="31" t="s">
        <v>203</v>
      </c>
      <c r="C160" s="34" t="s">
        <v>49</v>
      </c>
      <c r="D160" s="49">
        <v>20</v>
      </c>
      <c r="E160" s="51">
        <v>387.3</v>
      </c>
      <c r="F160" s="59"/>
      <c r="G160" s="35" t="str">
        <f t="shared" si="2"/>
        <v/>
      </c>
      <c r="H160" s="41"/>
      <c r="K160" s="7"/>
    </row>
    <row r="161" spans="1:11" s="8" customFormat="1" ht="11.25" x14ac:dyDescent="0.2">
      <c r="A161" s="33">
        <v>149</v>
      </c>
      <c r="B161" s="31" t="s">
        <v>204</v>
      </c>
      <c r="C161" s="34" t="s">
        <v>182</v>
      </c>
      <c r="D161" s="49">
        <v>9</v>
      </c>
      <c r="E161" s="51">
        <v>246.51</v>
      </c>
      <c r="F161" s="59"/>
      <c r="G161" s="35" t="str">
        <f t="shared" si="2"/>
        <v/>
      </c>
      <c r="H161" s="41"/>
      <c r="K161" s="7"/>
    </row>
    <row r="162" spans="1:11" s="8" customFormat="1" ht="11.25" x14ac:dyDescent="0.2">
      <c r="A162" s="33">
        <v>150</v>
      </c>
      <c r="B162" s="31" t="s">
        <v>205</v>
      </c>
      <c r="C162" s="34" t="s">
        <v>185</v>
      </c>
      <c r="D162" s="49">
        <v>30</v>
      </c>
      <c r="E162" s="51">
        <v>189.29</v>
      </c>
      <c r="F162" s="59"/>
      <c r="G162" s="35" t="str">
        <f t="shared" si="2"/>
        <v/>
      </c>
      <c r="H162" s="41"/>
      <c r="K162" s="7"/>
    </row>
    <row r="163" spans="1:11" s="27" customFormat="1" ht="9" x14ac:dyDescent="0.2">
      <c r="A163" s="37"/>
      <c r="E163" s="47"/>
      <c r="F163" s="67" t="s">
        <v>27</v>
      </c>
      <c r="G163" s="68"/>
      <c r="H163" s="42"/>
    </row>
    <row r="164" spans="1:11" ht="14.25" customHeight="1" x14ac:dyDescent="0.2">
      <c r="F164" s="69" t="str">
        <f>IF(SUM(G13:G162)=0,"",SUM(G13:G162))</f>
        <v/>
      </c>
      <c r="G164" s="70"/>
      <c r="H164" s="43"/>
    </row>
    <row r="165" spans="1:11" s="38" customFormat="1" ht="21" customHeight="1" x14ac:dyDescent="0.2">
      <c r="A165" s="60" t="str">
        <f>" - "&amp;Dados!B23</f>
        <v xml:space="preserve"> - A execução do objeto da presente licitação será realizada junto a Secretaria obedecendo, na íntegra, ao detalhamento do termo de referência (ANEXO II).</v>
      </c>
      <c r="B165" s="60"/>
      <c r="C165" s="60"/>
      <c r="D165" s="60"/>
      <c r="E165" s="60"/>
      <c r="F165" s="60"/>
      <c r="G165" s="60"/>
      <c r="H165" s="44"/>
    </row>
    <row r="166" spans="1:11" s="38" customFormat="1" ht="24" customHeight="1" x14ac:dyDescent="0.2">
      <c r="A166" s="60" t="str">
        <f>" - "&amp;Dados!B24</f>
        <v xml:space="preserve"> - O não cumprimento do disposto no presente termo acarretará a anulação do empenho bem como a aplicação das penalidades previstas no edital e a convocação do fornecedor subsequente considerando a ordem de classificação do certame.</v>
      </c>
      <c r="B166" s="60"/>
      <c r="C166" s="60"/>
      <c r="D166" s="60"/>
      <c r="E166" s="60"/>
      <c r="F166" s="60"/>
      <c r="G166" s="60"/>
      <c r="H166" s="44"/>
    </row>
    <row r="167" spans="1:11" s="38" customFormat="1" ht="9" x14ac:dyDescent="0.2">
      <c r="A167" s="60" t="str">
        <f>" - "&amp;Dados!B25</f>
        <v xml:space="preserve"> - O pagamento do objeto de que trata o PREGÃO ELETRÔNICO 082/2023, será efetuado pela Tesouraria da Prefeitura Municipal de Sumidouro.</v>
      </c>
      <c r="B167" s="60"/>
      <c r="C167" s="60"/>
      <c r="D167" s="60"/>
      <c r="E167" s="60"/>
      <c r="F167" s="60"/>
      <c r="G167" s="60"/>
      <c r="H167" s="44"/>
    </row>
    <row r="168" spans="1:11" s="27" customFormat="1" ht="9" x14ac:dyDescent="0.2">
      <c r="A168" s="60" t="str">
        <f>" - "&amp;Dados!B26</f>
        <v xml:space="preserve"> - Proposta válida por 60 (sessenta) dias</v>
      </c>
      <c r="B168" s="60"/>
      <c r="C168" s="60"/>
      <c r="D168" s="60"/>
      <c r="E168" s="60"/>
      <c r="F168" s="60"/>
      <c r="G168" s="60"/>
      <c r="H168" s="42"/>
    </row>
    <row r="169" spans="1:11" ht="21" customHeight="1" x14ac:dyDescent="0.2">
      <c r="A169" s="60" t="str">
        <f>" - "&amp;Dados!B28</f>
        <v xml:space="preserve"> - A Licitante poderá apresentar prospecto, ficha técnica ou outros documentos com informações que permitam a melhor identificação e qualificação do(s) item(ns) licitado(s);</v>
      </c>
      <c r="B169" s="60"/>
      <c r="C169" s="60"/>
      <c r="D169" s="60"/>
      <c r="E169" s="60"/>
      <c r="F169" s="60"/>
      <c r="G169" s="60"/>
      <c r="H169" s="45"/>
    </row>
    <row r="170" spans="1:11" ht="21.75" customHeight="1" x14ac:dyDescent="0.2">
      <c r="A170" s="60" t="str">
        <f>" - "&amp;Dados!B29</f>
        <v xml:space="preserve"> - A proposta de preços ajustada ao lance final deverá conter o valor numérico dos preços unitários e totais, não podendo exceder o valor do lance final;</v>
      </c>
      <c r="B170" s="60"/>
      <c r="C170" s="60"/>
      <c r="D170" s="60"/>
      <c r="E170" s="60"/>
      <c r="F170" s="60"/>
      <c r="G170" s="60"/>
      <c r="H170" s="45"/>
    </row>
    <row r="171" spans="1:11" ht="21.75" customHeight="1" x14ac:dyDescent="0.2">
      <c r="A171"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71" s="60"/>
      <c r="C171" s="60"/>
      <c r="D171" s="60"/>
      <c r="E171" s="60"/>
      <c r="F171" s="60"/>
      <c r="G171" s="60"/>
      <c r="H171" s="45"/>
    </row>
    <row r="172" spans="1:11" ht="21.75" customHeight="1" x14ac:dyDescent="0.2">
      <c r="A172"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72" s="60"/>
      <c r="C172" s="60"/>
      <c r="D172" s="60"/>
      <c r="E172" s="60"/>
      <c r="F172" s="60"/>
      <c r="G172" s="60"/>
      <c r="H172" s="45"/>
    </row>
    <row r="173" spans="1:11" ht="21.75" customHeight="1" x14ac:dyDescent="0.2">
      <c r="A173"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73" s="60"/>
      <c r="C173" s="60"/>
      <c r="D173" s="60"/>
      <c r="E173" s="60"/>
      <c r="F173" s="60"/>
      <c r="G173" s="60"/>
      <c r="H173" s="45"/>
    </row>
    <row r="174" spans="1:11" ht="21.75" customHeight="1" x14ac:dyDescent="0.2">
      <c r="A174" s="60" t="str">
        <f>" - "&amp;Dados!B33</f>
        <v xml:space="preserve"> - Declaramos que até a presente data inexistem fatos impeditivos a participação desta empresa ao presente certame licitatório, ciente da obrigatoriedade de declarar ocorrências posteriores;</v>
      </c>
      <c r="B174" s="60"/>
      <c r="C174" s="60"/>
      <c r="D174" s="60"/>
      <c r="E174" s="60"/>
      <c r="F174" s="60"/>
      <c r="G174" s="60"/>
      <c r="H174" s="45"/>
    </row>
    <row r="175" spans="1:11" ht="30" customHeight="1" x14ac:dyDescent="0.2">
      <c r="A175"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75" s="60"/>
      <c r="C175" s="60"/>
      <c r="D175" s="60"/>
      <c r="E175" s="60"/>
      <c r="F175" s="60"/>
      <c r="G175" s="60"/>
    </row>
    <row r="176" spans="1:11" ht="25.5" customHeight="1" x14ac:dyDescent="0.2">
      <c r="A176"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76" s="60"/>
      <c r="C176" s="60"/>
      <c r="D176" s="60"/>
      <c r="E176" s="60"/>
      <c r="F176" s="60"/>
      <c r="G176" s="60"/>
    </row>
  </sheetData>
  <sheetProtection algorithmName="SHA-512" hashValue="cpznz0K6gGtG2ZpEf4vkr0lrpqQjJBTF0DlGi9awQ+dkxwHdX0GLtwsZEl3RYpXd3NYtmPHk5wLC7pY23SxkAw==" saltValue="H7e1T2x8r17ORcbUhLQ2Hw==" spinCount="100000" sheet="1" objects="1" scenarios="1"/>
  <autoFilter ref="A11:G176" xr:uid="{00000000-0009-0000-0000-000000000000}"/>
  <mergeCells count="23">
    <mergeCell ref="A165:G165"/>
    <mergeCell ref="A166:G166"/>
    <mergeCell ref="A167:G167"/>
    <mergeCell ref="B8:G8"/>
    <mergeCell ref="A168:G168"/>
    <mergeCell ref="B9:G9"/>
    <mergeCell ref="F163:G163"/>
    <mergeCell ref="F164:G164"/>
    <mergeCell ref="D10:G10"/>
    <mergeCell ref="C6:D6"/>
    <mergeCell ref="E6:F6"/>
    <mergeCell ref="A2:G2"/>
    <mergeCell ref="A3:G3"/>
    <mergeCell ref="A4:G4"/>
    <mergeCell ref="A5:G5"/>
    <mergeCell ref="A175:G175"/>
    <mergeCell ref="A176:G176"/>
    <mergeCell ref="A169:G169"/>
    <mergeCell ref="A170:G170"/>
    <mergeCell ref="A171:G171"/>
    <mergeCell ref="A172:G172"/>
    <mergeCell ref="A173:G173"/>
    <mergeCell ref="A174:G174"/>
  </mergeCells>
  <phoneticPr fontId="0" type="noConversion"/>
  <conditionalFormatting sqref="F163">
    <cfRule type="expression" dxfId="11" priority="1" stopIfTrue="1">
      <formula>IF($J163="Empate",IF(H163=1,TRUE(),FALSE()),FALSE())</formula>
    </cfRule>
    <cfRule type="expression" dxfId="10" priority="2" stopIfTrue="1">
      <formula>IF(H163="&gt;",FALSE(),IF(H163&gt;0,TRUE(),FALSE()))</formula>
    </cfRule>
    <cfRule type="expression" dxfId="9" priority="3" stopIfTrue="1">
      <formula>IF(H163="&gt;",TRUE(),FALSE())</formula>
    </cfRule>
  </conditionalFormatting>
  <conditionalFormatting sqref="F164">
    <cfRule type="expression" dxfId="8" priority="4" stopIfTrue="1">
      <formula>IF($J163="OK",IF(H163=1,TRUE(),FALSE()),FALSE())</formula>
    </cfRule>
    <cfRule type="expression" dxfId="7" priority="5" stopIfTrue="1">
      <formula>IF($J163="Empate",IF(H163=1,TRUE(),FALSE()),FALSE())</formula>
    </cfRule>
    <cfRule type="expression" dxfId="6" priority="6" stopIfTrue="1">
      <formula>IF($J163="Empate",IF(H163=2,TRUE(),FALSE()),FALSE())</formula>
    </cfRule>
  </conditionalFormatting>
  <conditionalFormatting sqref="F13:F162">
    <cfRule type="cellIs" dxfId="5" priority="11" stopIfTrue="1" operator="equal">
      <formula>""</formula>
    </cfRule>
  </conditionalFormatting>
  <conditionalFormatting sqref="D13:D162">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62">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62">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210</v>
      </c>
      <c r="E1" s="4"/>
      <c r="F1" s="4"/>
      <c r="G1" s="4"/>
    </row>
    <row r="2" spans="1:7" x14ac:dyDescent="0.2">
      <c r="A2" s="16" t="s">
        <v>10</v>
      </c>
      <c r="B2" s="5" t="s">
        <v>211</v>
      </c>
      <c r="E2" s="4"/>
      <c r="F2" s="4"/>
      <c r="G2" s="4"/>
    </row>
    <row r="3" spans="1:7" x14ac:dyDescent="0.2">
      <c r="A3" s="16" t="s">
        <v>11</v>
      </c>
      <c r="B3" s="5" t="s">
        <v>212</v>
      </c>
      <c r="C3" s="5"/>
      <c r="E3" s="55"/>
      <c r="F3" s="4"/>
      <c r="G3" s="4"/>
    </row>
    <row r="4" spans="1:7" x14ac:dyDescent="0.2">
      <c r="A4" s="16" t="s">
        <v>12</v>
      </c>
      <c r="B4" s="5" t="s">
        <v>216</v>
      </c>
      <c r="C4" s="5"/>
      <c r="E4" s="55"/>
      <c r="F4" s="4"/>
      <c r="G4" s="4"/>
    </row>
    <row r="5" spans="1:7" x14ac:dyDescent="0.2">
      <c r="A5" s="16" t="s">
        <v>13</v>
      </c>
      <c r="B5" s="5" t="s">
        <v>44</v>
      </c>
      <c r="C5" s="5"/>
      <c r="E5" s="55"/>
      <c r="F5" s="4"/>
      <c r="G5" s="4"/>
    </row>
    <row r="6" spans="1:7" x14ac:dyDescent="0.2">
      <c r="A6" s="16" t="s">
        <v>31</v>
      </c>
      <c r="B6" s="12" t="s">
        <v>45</v>
      </c>
      <c r="C6" s="5"/>
      <c r="E6" s="55"/>
      <c r="F6" s="4"/>
      <c r="G6" s="4"/>
    </row>
    <row r="7" spans="1:7" x14ac:dyDescent="0.2">
      <c r="A7" s="16" t="s">
        <v>14</v>
      </c>
      <c r="B7" s="5" t="s">
        <v>30</v>
      </c>
      <c r="C7" s="5"/>
      <c r="E7" s="55"/>
      <c r="F7" s="4"/>
      <c r="G7" s="4"/>
    </row>
    <row r="8" spans="1:7" x14ac:dyDescent="0.2">
      <c r="A8" s="25" t="s">
        <v>23</v>
      </c>
      <c r="B8" s="48">
        <v>514626.94000000006</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213</v>
      </c>
      <c r="C17" s="58" t="s">
        <v>214</v>
      </c>
      <c r="D17" s="24"/>
      <c r="E17" s="56"/>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50</v>
      </c>
      <c r="E23" s="4"/>
      <c r="F23" s="4"/>
      <c r="G23" s="53"/>
    </row>
    <row r="24" spans="1:256" ht="63.75" x14ac:dyDescent="0.2">
      <c r="A24" s="20" t="s">
        <v>16</v>
      </c>
      <c r="B24" s="21" t="s">
        <v>51</v>
      </c>
      <c r="E24" s="4"/>
      <c r="F24" s="4"/>
      <c r="G24" s="53"/>
    </row>
    <row r="25" spans="1:256" ht="38.25" x14ac:dyDescent="0.2">
      <c r="A25" s="20" t="s">
        <v>17</v>
      </c>
      <c r="B25" s="12" t="s">
        <v>215</v>
      </c>
      <c r="C25" s="9"/>
      <c r="E25" s="4"/>
      <c r="F25" s="4"/>
      <c r="G25" s="53"/>
    </row>
    <row r="26" spans="1:256" ht="25.5" x14ac:dyDescent="0.2">
      <c r="A26" s="20" t="s">
        <v>18</v>
      </c>
      <c r="B26" s="21" t="s">
        <v>28</v>
      </c>
      <c r="E26" s="4"/>
      <c r="F26" s="4"/>
      <c r="G26" s="53"/>
    </row>
    <row r="27" spans="1:256" x14ac:dyDescent="0.2">
      <c r="A27" s="20" t="s">
        <v>32</v>
      </c>
      <c r="B27" s="54" t="s">
        <v>46</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2023-05-19T19:20:50Z</cp:lastPrinted>
  <dcterms:created xsi:type="dcterms:W3CDTF">2006-04-18T17:38:46Z</dcterms:created>
  <dcterms:modified xsi:type="dcterms:W3CDTF">2023-05-29T22:14:30Z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