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15-23 - Contratação de Serviço de Calceteiro - SMOTSP\"/>
    </mc:Choice>
  </mc:AlternateContent>
  <xr:revisionPtr revIDLastSave="0" documentId="13_ncr:1_{BEA0221D-7ECE-4708-946E-2F6156B89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24" i="1"/>
  <c r="C32" i="1"/>
  <c r="E6" i="1"/>
  <c r="G13" i="1"/>
  <c r="F15" i="1" s="1"/>
  <c r="A4" i="1"/>
  <c r="A18" i="1"/>
  <c r="A19" i="1"/>
  <c r="A17" i="1"/>
  <c r="A16" i="1"/>
  <c r="A6" i="1"/>
  <c r="A5" i="1"/>
  <c r="A3" i="1"/>
  <c r="D32" i="1" l="1"/>
</calcChain>
</file>

<file path=xl/sharedStrings.xml><?xml version="1.0" encoding="utf-8"?>
<sst xmlns="http://schemas.openxmlformats.org/spreadsheetml/2006/main" count="76" uniqueCount="72">
  <si>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</si>
  <si>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</si>
  <si>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</si>
  <si>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</si>
  <si>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</si>
  <si>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</si>
  <si>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</si>
  <si>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</si>
  <si>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</si>
  <si>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</si>
  <si>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</si>
  <si>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</si>
  <si>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</si>
  <si>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</si>
  <si>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</si>
  <si>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</si>
  <si>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</si>
  <si>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</si>
  <si>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</si>
  <si>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</si>
  <si>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</si>
  <si>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</si>
  <si>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</si>
  <si>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</si>
  <si>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</si>
  <si>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</si>
  <si>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</si>
  <si>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</si>
  <si>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</si>
  <si>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</si>
  <si>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</si>
  <si>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</si>
  <si>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</si>
  <si>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 xml:space="preserve"> VALOR UNITÁRIO </t>
  </si>
  <si>
    <t>A1</t>
  </si>
  <si>
    <t>A2</t>
  </si>
  <si>
    <t>A3</t>
  </si>
  <si>
    <t xml:space="preserve">DESPESAS COM FUNCIONÁRIOS (COM ENCARGOS)                                                               </t>
  </si>
  <si>
    <t>A4</t>
  </si>
  <si>
    <t>DESPESAS COM MATERIAIS E EQUIPAMENTOS NECESSÁRIOS</t>
  </si>
  <si>
    <t>A5</t>
  </si>
  <si>
    <t>DESPESAS OPERACIONAIS (CUSTOS ADMINISTRATIVOS)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</si>
  <si>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</si>
  <si>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</si>
  <si>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</si>
  <si>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</si>
  <si>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</si>
  <si>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</si>
  <si>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MENOR PREÇO</t>
  </si>
  <si>
    <t>VALOR TOTAL</t>
  </si>
  <si>
    <t>VALOR EM R$ ( D = A + B + C )</t>
  </si>
  <si>
    <t>Representante:</t>
  </si>
  <si>
    <t>CPF:</t>
  </si>
  <si>
    <t>Enquadramento:</t>
  </si>
  <si>
    <t>Sec. Obras</t>
  </si>
  <si>
    <t>A6</t>
  </si>
  <si>
    <t>Homologação: __/__/2023</t>
  </si>
  <si>
    <t>Previsão Publicação: __/__/2023</t>
  </si>
  <si>
    <t>SERVIÇOS DE CALCETEIRO</t>
  </si>
  <si>
    <t>HORA</t>
  </si>
  <si>
    <t>PREGÃO ELETRÔNICO Nº 015/2023</t>
  </si>
  <si>
    <t>PROCESSO ADMINISTRATIVO N° 2370/2022 de 04/08/2022</t>
  </si>
  <si>
    <t>CONTRATAÇÃO DE SERVIÇOS DE CALCETEIRO</t>
  </si>
  <si>
    <t>N.º 1601.1545200162.040-3390.30.00-17040001</t>
  </si>
  <si>
    <t>O Objeto da presente Licitação deverá ser recebido e/ou executado conforme especificação na íntegra do Termo de Referência (Anexo II).</t>
  </si>
  <si>
    <t>A execução dos serviços/objeto da presente Licitação, será por um prazo de 06 (seis) meses, a ser contados da data de assinatura do instrumento contratual, podendo ser prorrogado, por iguais e sucessivos períodos, até o limite de 60 (sessenta) meses, nos termos do inciso II, do Artigo 57 da Lei N.º 8.666/93.</t>
  </si>
  <si>
    <t>Prazo do Contrato: A contar da sua assinatura para um período de 06 meses.</t>
  </si>
  <si>
    <t>O pagamento do objeto de que trata o PREGÃO ELETRÔNICO 015/2023, será efetuado pela Tesouraria da Prefeitura Municipal de Sumidouro;</t>
  </si>
  <si>
    <t>DESPESAS DE TRANSPORTE, DESLOCAMENTO</t>
  </si>
  <si>
    <t>DESPESAS COM ENCARGOS SOCIAIS DOS SERVIDORES</t>
  </si>
  <si>
    <t>Planilha para Composição de Preços, para informar o custo unitário, nos termos do art. 40, §2º, inciso II, c/c art. 7º, §2º inciso II da Lei 8.666/93</t>
  </si>
  <si>
    <t>Abertura das Propostas: 23/02/2023,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</si>
</sst>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166" fontId="16" fillId="8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9" borderId="5" xfId="0" applyFill="1" applyBorder="1"/>
    <xf numFmtId="166" fontId="16" fillId="10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768630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320748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2370/22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2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10.85546875" style="1" customWidth="1"/>
    <col min="4" max="4" width="12.28515625" style="1" customWidth="1"/>
    <col min="5" max="6" width="10.140625" style="13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73" t="s">
        <v>19</v>
      </c>
      <c r="B2" s="73"/>
      <c r="C2" s="73"/>
      <c r="D2" s="73"/>
      <c r="E2" s="73"/>
      <c r="F2" s="73"/>
      <c r="G2" s="73"/>
    </row>
    <row r="3" spans="1:11" x14ac:dyDescent="0.2">
      <c r="A3" s="73" t="str">
        <f>UPPER(Dados!B1&amp;"  -  "&amp;Dados!B4)</f>
        <v>PREGÃO ELETRÔNICO Nº 015/2023  -  ABERTURA DAS PROPOSTAS: 23/02/2023, ÀS 10:00HS</v>
      </c>
      <c r="B3" s="73"/>
      <c r="C3" s="73"/>
      <c r="D3" s="73"/>
      <c r="E3" s="73"/>
      <c r="F3" s="73"/>
      <c r="G3" s="73"/>
    </row>
    <row r="4" spans="1:11" x14ac:dyDescent="0.2">
      <c r="A4" s="74" t="str">
        <f>Dados!B3</f>
        <v>CONTRATAÇÃO DE SERVIÇOS DE CALCETEIRO</v>
      </c>
      <c r="B4" s="74"/>
      <c r="C4" s="74"/>
      <c r="D4" s="74"/>
      <c r="E4" s="74"/>
      <c r="F4" s="74"/>
      <c r="G4" s="74"/>
    </row>
    <row r="5" spans="1:11" x14ac:dyDescent="0.2">
      <c r="A5" s="73" t="str">
        <f>Dados!B2</f>
        <v>PROCESSO ADMINISTRATIVO N° 2370/2022 de 04/08/2022</v>
      </c>
      <c r="B5" s="73"/>
      <c r="C5" s="73"/>
      <c r="D5" s="73"/>
      <c r="E5" s="73"/>
      <c r="F5" s="73"/>
      <c r="G5" s="73"/>
    </row>
    <row r="6" spans="1:11" x14ac:dyDescent="0.2">
      <c r="A6" s="51" t="str">
        <f>Dados!B7</f>
        <v>MENOR PREÇO</v>
      </c>
      <c r="B6" s="51"/>
      <c r="C6" s="71" t="s">
        <v>29</v>
      </c>
      <c r="D6" s="71"/>
      <c r="E6" s="72">
        <f>Dados!B8</f>
        <v>137100</v>
      </c>
      <c r="F6" s="72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77"/>
      <c r="C8" s="77"/>
      <c r="D8" s="77"/>
      <c r="E8" s="77"/>
      <c r="F8" s="77"/>
      <c r="G8" s="77"/>
      <c r="H8" s="40"/>
    </row>
    <row r="9" spans="1:11" s="8" customFormat="1" ht="12" customHeight="1" x14ac:dyDescent="0.2">
      <c r="A9" s="15" t="s">
        <v>1</v>
      </c>
      <c r="B9" s="78"/>
      <c r="C9" s="78"/>
      <c r="D9" s="78"/>
      <c r="E9" s="78"/>
      <c r="F9" s="78"/>
      <c r="G9" s="78"/>
      <c r="H9" s="40"/>
    </row>
    <row r="10" spans="1:11" s="8" customFormat="1" ht="12" customHeight="1" x14ac:dyDescent="0.2">
      <c r="A10" s="15" t="s">
        <v>2</v>
      </c>
      <c r="B10" s="66"/>
      <c r="C10" s="26" t="s">
        <v>8</v>
      </c>
      <c r="D10" s="83"/>
      <c r="E10" s="83"/>
      <c r="F10" s="83"/>
      <c r="G10" s="83"/>
      <c r="H10" s="40"/>
    </row>
    <row r="11" spans="1:11" ht="4.5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22.5" x14ac:dyDescent="0.2">
      <c r="A12" s="32" t="s">
        <v>3</v>
      </c>
      <c r="B12" s="32" t="s">
        <v>4</v>
      </c>
      <c r="C12" s="32" t="s">
        <v>5</v>
      </c>
      <c r="D12" s="32" t="s">
        <v>6</v>
      </c>
      <c r="E12" s="45" t="s">
        <v>25</v>
      </c>
      <c r="F12" s="45" t="s">
        <v>26</v>
      </c>
      <c r="G12" s="32" t="s">
        <v>7</v>
      </c>
      <c r="H12" s="40"/>
    </row>
    <row r="13" spans="1:11" s="8" customFormat="1" ht="32.25" customHeight="1" x14ac:dyDescent="0.2">
      <c r="A13" s="33">
        <v>1</v>
      </c>
      <c r="B13" s="31" t="s">
        <v>58</v>
      </c>
      <c r="C13" s="34" t="s">
        <v>59</v>
      </c>
      <c r="D13" s="48">
        <v>5000</v>
      </c>
      <c r="E13" s="50">
        <v>27.42</v>
      </c>
      <c r="F13" s="65"/>
      <c r="G13" s="35" t="str">
        <f>IF(F13="","",IF(ISTEXT(F13),"NC",F13*D13))</f>
        <v/>
      </c>
      <c r="H13" s="40"/>
      <c r="K13" s="7"/>
    </row>
    <row r="14" spans="1:11" s="27" customFormat="1" ht="9" x14ac:dyDescent="0.2">
      <c r="A14" s="36"/>
      <c r="E14" s="46"/>
      <c r="F14" s="79" t="s">
        <v>27</v>
      </c>
      <c r="G14" s="80"/>
      <c r="H14" s="41"/>
    </row>
    <row r="15" spans="1:11" ht="14.25" customHeight="1" x14ac:dyDescent="0.2">
      <c r="F15" s="81" t="str">
        <f>IF(SUM(G13:G13)=0,"",SUM(G13:G13))</f>
        <v/>
      </c>
      <c r="G15" s="82"/>
      <c r="H15" s="42"/>
    </row>
    <row r="16" spans="1:11" s="37" customFormat="1" ht="9" x14ac:dyDescent="0.2">
      <c r="A16" s="76" t="str">
        <f>" - "&amp;Dados!B23</f>
        <v xml:space="preserve"> - O Objeto da presente Licitação deverá ser recebido e/ou executado conforme especificação na íntegra do Termo de Referência (Anexo II).</v>
      </c>
      <c r="B16" s="76"/>
      <c r="C16" s="76"/>
      <c r="D16" s="76"/>
      <c r="E16" s="76"/>
      <c r="F16" s="76"/>
      <c r="G16" s="76"/>
      <c r="H16" s="43"/>
    </row>
    <row r="17" spans="1:8" s="37" customFormat="1" ht="29.25" customHeight="1" x14ac:dyDescent="0.2">
      <c r="A17" s="76" t="str">
        <f>" - "&amp;Dados!B24</f>
        <v xml:space="preserve"> - A execução dos serviços/objeto da presente Licitação, será por um prazo de 06 (seis) meses, a ser contados da data de assinatura do instrumento contratual, podendo ser prorrogado, por iguais e sucessivos períodos, até o limite de 60 (sessenta) meses, nos termos do inciso II, do Artigo 57 da Lei N.º 8.666/93.</v>
      </c>
      <c r="B17" s="76"/>
      <c r="C17" s="76"/>
      <c r="D17" s="76"/>
      <c r="E17" s="76"/>
      <c r="F17" s="76"/>
      <c r="G17" s="76"/>
      <c r="H17" s="43"/>
    </row>
    <row r="18" spans="1:8" s="37" customFormat="1" ht="9" x14ac:dyDescent="0.2">
      <c r="A18" s="76" t="str">
        <f>" - "&amp;Dados!B25</f>
        <v xml:space="preserve"> - O pagamento do objeto de que trata o PREGÃO ELETRÔNICO 015/2023, será efetuado pela Tesouraria da Prefeitura Municipal de Sumidouro;</v>
      </c>
      <c r="B18" s="76"/>
      <c r="C18" s="76"/>
      <c r="D18" s="76"/>
      <c r="E18" s="76"/>
      <c r="F18" s="76"/>
      <c r="G18" s="76"/>
      <c r="H18" s="43"/>
    </row>
    <row r="19" spans="1:8" s="27" customFormat="1" ht="9" x14ac:dyDescent="0.2">
      <c r="A19" s="76" t="str">
        <f>" - "&amp;Dados!B26</f>
        <v xml:space="preserve"> - Proposta válida por 60 (sessenta) dias</v>
      </c>
      <c r="B19" s="76"/>
      <c r="C19" s="76"/>
      <c r="D19" s="76"/>
      <c r="E19" s="76"/>
      <c r="F19" s="76"/>
      <c r="G19" s="76"/>
      <c r="H19" s="41"/>
    </row>
    <row r="20" spans="1:8" s="27" customFormat="1" ht="9" x14ac:dyDescent="0.2">
      <c r="A20" s="68"/>
      <c r="B20" s="68"/>
      <c r="C20" s="68"/>
      <c r="D20" s="68"/>
      <c r="E20" s="68"/>
      <c r="F20" s="68"/>
      <c r="G20" s="68"/>
      <c r="H20" s="41"/>
    </row>
    <row r="21" spans="1:8" s="27" customFormat="1" ht="9" x14ac:dyDescent="0.2">
      <c r="A21" s="68"/>
      <c r="B21" s="68"/>
      <c r="C21" s="68"/>
      <c r="D21" s="68"/>
      <c r="E21" s="68"/>
      <c r="F21" s="68"/>
      <c r="G21" s="68"/>
      <c r="H21" s="41"/>
    </row>
    <row r="22" spans="1:8" ht="33" customHeight="1" x14ac:dyDescent="0.2">
      <c r="A22" s="75" t="s">
        <v>70</v>
      </c>
      <c r="B22" s="75"/>
      <c r="C22" s="75"/>
      <c r="D22" s="75"/>
      <c r="H22" s="44"/>
    </row>
    <row r="23" spans="1:8" ht="18" x14ac:dyDescent="0.2">
      <c r="A23" s="53" t="s">
        <v>32</v>
      </c>
      <c r="B23" s="53" t="s">
        <v>4</v>
      </c>
      <c r="C23" s="54" t="s">
        <v>33</v>
      </c>
      <c r="D23" s="55" t="s">
        <v>49</v>
      </c>
      <c r="H23" s="44"/>
    </row>
    <row r="24" spans="1:8" x14ac:dyDescent="0.15">
      <c r="A24" s="56" t="s">
        <v>34</v>
      </c>
      <c r="B24" s="57" t="s">
        <v>68</v>
      </c>
      <c r="C24" s="64"/>
      <c r="D24" s="61">
        <f>C24*$D$13</f>
        <v>0</v>
      </c>
      <c r="H24" s="44"/>
    </row>
    <row r="25" spans="1:8" x14ac:dyDescent="0.15">
      <c r="A25" s="56" t="s">
        <v>35</v>
      </c>
      <c r="B25" s="57" t="s">
        <v>37</v>
      </c>
      <c r="C25" s="64"/>
      <c r="D25" s="61">
        <f t="shared" ref="D25:D31" si="0">C25*$D$13</f>
        <v>0</v>
      </c>
      <c r="H25" s="44"/>
    </row>
    <row r="26" spans="1:8" x14ac:dyDescent="0.15">
      <c r="A26" s="56" t="s">
        <v>36</v>
      </c>
      <c r="B26" s="57" t="s">
        <v>39</v>
      </c>
      <c r="C26" s="64"/>
      <c r="D26" s="61">
        <f t="shared" si="0"/>
        <v>0</v>
      </c>
      <c r="H26" s="44"/>
    </row>
    <row r="27" spans="1:8" x14ac:dyDescent="0.15">
      <c r="A27" s="56" t="s">
        <v>38</v>
      </c>
      <c r="B27" s="57" t="s">
        <v>41</v>
      </c>
      <c r="C27" s="64"/>
      <c r="D27" s="61">
        <f t="shared" si="0"/>
        <v>0</v>
      </c>
      <c r="H27" s="44"/>
    </row>
    <row r="28" spans="1:8" ht="12.75" customHeight="1" x14ac:dyDescent="0.15">
      <c r="A28" s="56" t="s">
        <v>40</v>
      </c>
      <c r="B28" s="57" t="s">
        <v>69</v>
      </c>
      <c r="C28" s="64"/>
      <c r="D28" s="61">
        <f t="shared" si="0"/>
        <v>0</v>
      </c>
      <c r="G28" s="1"/>
    </row>
    <row r="29" spans="1:8" ht="12.75" customHeight="1" x14ac:dyDescent="0.15">
      <c r="A29" s="56" t="s">
        <v>55</v>
      </c>
      <c r="B29" s="57" t="s">
        <v>42</v>
      </c>
      <c r="C29" s="64"/>
      <c r="D29" s="61">
        <f t="shared" si="0"/>
        <v>0</v>
      </c>
      <c r="G29" s="1"/>
    </row>
    <row r="30" spans="1:8" x14ac:dyDescent="0.15">
      <c r="A30" s="58" t="s">
        <v>43</v>
      </c>
      <c r="B30" s="59" t="s">
        <v>44</v>
      </c>
      <c r="C30" s="64"/>
      <c r="D30" s="61">
        <f t="shared" si="0"/>
        <v>0</v>
      </c>
      <c r="G30" s="1"/>
    </row>
    <row r="31" spans="1:8" x14ac:dyDescent="0.15">
      <c r="A31" s="58" t="s">
        <v>45</v>
      </c>
      <c r="B31" s="59" t="s">
        <v>46</v>
      </c>
      <c r="C31" s="64"/>
      <c r="D31" s="61">
        <f t="shared" si="0"/>
        <v>0</v>
      </c>
      <c r="G31" s="1"/>
    </row>
    <row r="32" spans="1:8" x14ac:dyDescent="0.15">
      <c r="A32" s="58" t="s">
        <v>47</v>
      </c>
      <c r="B32" s="60" t="s">
        <v>50</v>
      </c>
      <c r="C32" s="62">
        <f>SUM(C24:C31)</f>
        <v>0</v>
      </c>
      <c r="D32" s="62">
        <f>SUM(D24:D31)</f>
        <v>0</v>
      </c>
      <c r="G32" s="1"/>
    </row>
  </sheetData>
  <sheetProtection algorithmName="SHA-512" hashValue="llBu7FmRc/STM0R1u47MEX4KLwM1CkXHIKzK5KFseKl5+gC8PDqlyogD12xqolaBgDDheeOS+YRESO2Zrw3rbw==" saltValue="GjAUeOkqadPKHiGxbTEKtg==" spinCount="100000" sheet="1" objects="1" scenarios="1"/>
  <autoFilter ref="A11:G19" xr:uid="{00000000-0009-0000-0000-000000000000}"/>
  <mergeCells count="16">
    <mergeCell ref="A22:D22"/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9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69" t="s">
        <v>60</v>
      </c>
      <c r="E1" s="4"/>
      <c r="F1" s="4"/>
      <c r="G1" s="4"/>
    </row>
    <row r="2" spans="1:7" x14ac:dyDescent="0.2">
      <c r="A2" s="16" t="s">
        <v>10</v>
      </c>
      <c r="B2" s="69" t="s">
        <v>61</v>
      </c>
      <c r="E2" s="4"/>
      <c r="F2" s="4"/>
      <c r="G2" s="4"/>
    </row>
    <row r="3" spans="1:7" x14ac:dyDescent="0.2">
      <c r="A3" s="16" t="s">
        <v>11</v>
      </c>
      <c r="B3" s="5" t="s">
        <v>62</v>
      </c>
      <c r="C3" s="5"/>
      <c r="E3" s="4"/>
      <c r="F3" s="4"/>
      <c r="G3" s="4"/>
    </row>
    <row r="4" spans="1:7" x14ac:dyDescent="0.2">
      <c r="A4" s="16" t="s">
        <v>12</v>
      </c>
      <c r="B4" s="69" t="s">
        <v>71</v>
      </c>
      <c r="C4" s="5"/>
      <c r="E4" s="4"/>
      <c r="F4" s="4"/>
      <c r="G4" s="4"/>
    </row>
    <row r="5" spans="1:7" x14ac:dyDescent="0.2">
      <c r="A5" s="16" t="s">
        <v>13</v>
      </c>
      <c r="B5" s="5" t="s">
        <v>56</v>
      </c>
      <c r="C5" s="5"/>
      <c r="E5" s="4"/>
      <c r="F5" s="4"/>
      <c r="G5" s="4"/>
    </row>
    <row r="6" spans="1:7" x14ac:dyDescent="0.2">
      <c r="A6" s="16" t="s">
        <v>30</v>
      </c>
      <c r="B6" s="12" t="s">
        <v>57</v>
      </c>
      <c r="C6" s="5"/>
      <c r="E6" s="4"/>
      <c r="F6" s="4"/>
      <c r="G6" s="4"/>
    </row>
    <row r="7" spans="1:7" x14ac:dyDescent="0.2">
      <c r="A7" s="16" t="s">
        <v>14</v>
      </c>
      <c r="B7" s="5" t="s">
        <v>48</v>
      </c>
      <c r="C7" s="5"/>
      <c r="E7" s="4"/>
      <c r="F7" s="4"/>
      <c r="G7" s="4"/>
    </row>
    <row r="8" spans="1:7" x14ac:dyDescent="0.2">
      <c r="A8" s="25" t="s">
        <v>23</v>
      </c>
      <c r="B8" s="47">
        <v>137100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63" t="s">
        <v>51</v>
      </c>
      <c r="E14" s="4"/>
      <c r="F14" s="4"/>
      <c r="G14" s="4"/>
    </row>
    <row r="15" spans="1:7" x14ac:dyDescent="0.2">
      <c r="A15" s="63" t="s">
        <v>52</v>
      </c>
      <c r="E15" s="4"/>
      <c r="F15" s="4"/>
      <c r="G15" s="4"/>
    </row>
    <row r="16" spans="1:7" x14ac:dyDescent="0.2">
      <c r="A16" s="63" t="s">
        <v>53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67" t="s">
        <v>54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 t="s">
        <v>63</v>
      </c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2"/>
      <c r="F20" s="24"/>
      <c r="G20" s="24"/>
    </row>
    <row r="21" spans="1:256" x14ac:dyDescent="0.2">
      <c r="E21" s="52"/>
      <c r="F21" s="52"/>
      <c r="G21" s="52"/>
    </row>
    <row r="22" spans="1:256" x14ac:dyDescent="0.2">
      <c r="E22" s="52"/>
      <c r="F22" s="52"/>
      <c r="G22" s="52"/>
    </row>
    <row r="23" spans="1:256" ht="38.25" x14ac:dyDescent="0.2">
      <c r="A23" s="20" t="s">
        <v>15</v>
      </c>
      <c r="B23" s="21" t="s">
        <v>64</v>
      </c>
      <c r="E23" s="52"/>
      <c r="F23" s="4"/>
      <c r="G23" s="52"/>
    </row>
    <row r="24" spans="1:256" ht="76.5" x14ac:dyDescent="0.2">
      <c r="A24" s="20" t="s">
        <v>16</v>
      </c>
      <c r="B24" s="21" t="s">
        <v>65</v>
      </c>
      <c r="E24" s="4"/>
      <c r="F24" s="4"/>
      <c r="G24" s="52"/>
    </row>
    <row r="25" spans="1:256" ht="38.25" x14ac:dyDescent="0.2">
      <c r="A25" s="20" t="s">
        <v>17</v>
      </c>
      <c r="B25" s="70" t="s">
        <v>67</v>
      </c>
      <c r="C25" s="9"/>
      <c r="E25" s="4"/>
      <c r="F25" s="4"/>
      <c r="G25" s="52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70" t="s">
        <v>66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2023-02-08T15:00:09Z</cp:lastPrinted>
  <dcterms:created xsi:type="dcterms:W3CDTF">2006-04-18T17:38:46Z</dcterms:created>
  <dcterms:modified xsi:type="dcterms:W3CDTF">2023-02-08T15:00:14Z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