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2-23 - Contratação de Serviço de Agência de Turismo - SMS\"/>
    </mc:Choice>
  </mc:AlternateContent>
  <xr:revisionPtr revIDLastSave="0" documentId="13_ncr:1_{AA1FEE5C-F152-4B93-95CA-C6F7F5BC0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E6" i="1"/>
  <c r="G13" i="1"/>
  <c r="F15" i="1" s="1"/>
  <c r="A4" i="1"/>
  <c r="A18" i="1"/>
  <c r="A19" i="1"/>
  <c r="A17" i="1"/>
  <c r="A16" i="1"/>
  <c r="A6" i="1"/>
  <c r="A5" i="1"/>
  <c r="A3" i="1"/>
</calcChain>
</file>

<file path=xl/sharedStrings.xml><?xml version="1.0" encoding="utf-8"?>
<sst xmlns="http://schemas.openxmlformats.org/spreadsheetml/2006/main" count="72" uniqueCount="68">
  <si>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</si>
  <si>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</si>
  <si>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</si>
  <si>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</si>
  <si>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</si>
  <si>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</si>
  <si>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</si>
  <si>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</si>
  <si>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</si>
  <si>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</si>
  <si>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</si>
  <si>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</si>
  <si>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</si>
  <si>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</si>
  <si>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</si>
  <si>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</si>
  <si>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</si>
  <si>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</si>
  <si>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</si>
  <si>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</si>
  <si>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</si>
  <si>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</si>
  <si>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</si>
  <si>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</si>
  <si>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</si>
  <si>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</si>
  <si>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</si>
  <si>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</si>
  <si>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</si>
  <si>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</si>
  <si>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</si>
  <si>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</si>
  <si>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</si>
  <si>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>A1</t>
  </si>
  <si>
    <t>A2</t>
  </si>
  <si>
    <t>A3</t>
  </si>
  <si>
    <t xml:space="preserve">DESPESAS COM FUNCIONÁRIOS (COM ENCARGOS)                                                               </t>
  </si>
  <si>
    <t>A4</t>
  </si>
  <si>
    <t>A5</t>
  </si>
  <si>
    <t>DESPESAS OPERACIONAIS (CUSTOS ADMINISTRATIVOS)</t>
  </si>
  <si>
    <t>B</t>
  </si>
  <si>
    <t>VALOR DOS IMPOSTOS E CONTRIBUIÇÕES</t>
  </si>
  <si>
    <t>C</t>
  </si>
  <si>
    <t xml:space="preserve">LUCRO </t>
  </si>
  <si>
    <t>D</t>
  </si>
  <si>
    <t>MENOR PREÇO</t>
  </si>
  <si>
    <t>VALOR EM R$ ( D = A + B + C )</t>
  </si>
  <si>
    <t>Representante:</t>
  </si>
  <si>
    <t>CPF:</t>
  </si>
  <si>
    <t>Enquadramento:</t>
  </si>
  <si>
    <t>Homologação: __/__/2023</t>
  </si>
  <si>
    <t>Previsão Publicação: __/__/2023</t>
  </si>
  <si>
    <t>Sec. Saúde</t>
  </si>
  <si>
    <t>A execução do objeto da presente licitação será realizado junto a Secretaria obedecendo, na íntegra, ao detalhamento do termo de referência.</t>
  </si>
  <si>
    <t>O não cumprimento do disposto no presente termo acarretará a anulação do empenho bem como a aplicação das penalidades previstas no edital e a convocação do fornecedor subsequente considerando a ordem de classificação do certame.</t>
  </si>
  <si>
    <t xml:space="preserve"> VALOR</t>
  </si>
  <si>
    <t>SERV</t>
  </si>
  <si>
    <t>CONTRATAÇÃO DE AGÊNCIA DE TURISMO PARA PACOTE TURÍSTICO, TRAJETO: SUMIDOURO-RJ X ITABORAÍ-RJ, SENDO 01 (UM) ÔNIBUS EXECUTIVO COM AR CONDICIONADO E BANHEIRO, PARA 45 (QUARENTA E CINCO) PESSOAS, SOM AMBIENTE, MICROFONE E CAIXA DE SOM, FRIGOBAR, SERVIÇO DE BORDO OFERECENDO AOS PASSAGEIROS: SUCO DE LARANJA, UVA OU GOIABA EM CAIXINHA, ÁGUA MINERAL, REFRIGERANTE, BISCOITOS, BATATA CHIPS E BALAS. 
ROTEIRO DE VISITAÇÃO: SÍTIO MÔNICA E MÁRCIA (ITABORAÍ-RJ).
PREVISÃO DO PASSEIO: A PARTIR DE JANEIRO 2023
DISTÂNCIA ESTIMADA A SER PERCORRIDA: 350 KM</t>
  </si>
  <si>
    <t>PREGÃO ELETRÔNICO Nº 022/2023</t>
  </si>
  <si>
    <t>PROCESSO ADMINISTRATIVO N° 1498/2022 de 17/05/2022</t>
  </si>
  <si>
    <t>CONTRATAÇÃO DE AGÊNCIA DE TURISMO PARA PACOTE TURÍSTICO PARA PACIENTES DO CAPS</t>
  </si>
  <si>
    <t>N.º 1801.1030300562.238-3390.39.00-16000000</t>
  </si>
  <si>
    <t>O pagamento do objeto de que trata o PREGÃO ELETRÔNICO 022/2023, será efetuado pela Tesouraria da Secretaria Municipal de Saúde de Sumidouro.</t>
  </si>
  <si>
    <t>Prazo do Contrato: A contar da sua assinatura com vigência até 31/12/2023.</t>
  </si>
  <si>
    <t>DESPESAS COM DESLOCAMENTO (COMBUSTÍVEL, MANUT. VEICULO)</t>
  </si>
  <si>
    <t>DESPESAS COM ALIMENTAÇÃO DOS PASSAGEIROS</t>
  </si>
  <si>
    <t xml:space="preserve">OUTRAS - ESPECIFICAR:  </t>
  </si>
  <si>
    <t>Abertura das Propostas: 24/02/2023,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</si>
</sst>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8" borderId="5" xfId="0" applyFill="1" applyBorder="1"/>
    <xf numFmtId="166" fontId="16" fillId="9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8">
    <cellStyle name="Moeda" xfId="1" builtinId="4"/>
    <cellStyle name="Moeda 2" xfId="4" xr:uid="{9A6869D5-D48E-4A0D-B72F-38C29EABF38D}"/>
    <cellStyle name="Moeda 3" xfId="3" xr:uid="{A1E47FAD-103E-42F8-A07F-C594B185423A}"/>
    <cellStyle name="Normal" xfId="0" builtinId="0"/>
    <cellStyle name="Normal 2" xfId="5" xr:uid="{A2CA5CC1-D05F-47E5-A547-4D6B5EB0B535}"/>
    <cellStyle name="Separador de milhares 2" xfId="7" xr:uid="{59755C09-7B8A-4279-B834-0C78485F62BB}"/>
    <cellStyle name="Vírgula" xfId="2" builtinId="3"/>
    <cellStyle name="Vírgula 2" xfId="6" xr:uid="{6451EFD3-0904-440C-A47E-F7419C1B5B71}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520152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40357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1498/22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29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28515625" style="2" customWidth="1"/>
    <col min="3" max="3" width="12" style="1" customWidth="1"/>
    <col min="4" max="4" width="9.8554687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77" t="s">
        <v>19</v>
      </c>
      <c r="B2" s="77"/>
      <c r="C2" s="77"/>
      <c r="D2" s="77"/>
      <c r="E2" s="77"/>
      <c r="F2" s="77"/>
      <c r="G2" s="77"/>
    </row>
    <row r="3" spans="1:11" x14ac:dyDescent="0.2">
      <c r="A3" s="77" t="str">
        <f>UPPER(Dados!B1&amp;"  -  "&amp;Dados!B4)</f>
        <v>PREGÃO ELETRÔNICO Nº 022/2023  -  ABERTURA DAS PROPOSTAS: 24/02/2023, ÀS 10:00HS</v>
      </c>
      <c r="B3" s="77"/>
      <c r="C3" s="77"/>
      <c r="D3" s="77"/>
      <c r="E3" s="77"/>
      <c r="F3" s="77"/>
      <c r="G3" s="77"/>
    </row>
    <row r="4" spans="1:11" x14ac:dyDescent="0.2">
      <c r="A4" s="78" t="str">
        <f>Dados!B3</f>
        <v>CONTRATAÇÃO DE AGÊNCIA DE TURISMO PARA PACOTE TURÍSTICO PARA PACIENTES DO CAPS</v>
      </c>
      <c r="B4" s="78"/>
      <c r="C4" s="78"/>
      <c r="D4" s="78"/>
      <c r="E4" s="78"/>
      <c r="F4" s="78"/>
      <c r="G4" s="78"/>
    </row>
    <row r="5" spans="1:11" x14ac:dyDescent="0.2">
      <c r="A5" s="77" t="str">
        <f>Dados!B2</f>
        <v>PROCESSO ADMINISTRATIVO N° 1498/2022 de 17/05/2022</v>
      </c>
      <c r="B5" s="77"/>
      <c r="C5" s="77"/>
      <c r="D5" s="77"/>
      <c r="E5" s="77"/>
      <c r="F5" s="77"/>
      <c r="G5" s="77"/>
    </row>
    <row r="6" spans="1:11" x14ac:dyDescent="0.2">
      <c r="A6" s="51" t="str">
        <f>Dados!B7</f>
        <v>MENOR PREÇO</v>
      </c>
      <c r="B6" s="51"/>
      <c r="C6" s="75" t="s">
        <v>29</v>
      </c>
      <c r="D6" s="75"/>
      <c r="E6" s="76">
        <f>Dados!B8</f>
        <v>17317</v>
      </c>
      <c r="F6" s="76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68"/>
      <c r="C8" s="68"/>
      <c r="D8" s="68"/>
      <c r="E8" s="68"/>
      <c r="F8" s="68"/>
      <c r="G8" s="68"/>
      <c r="H8" s="40"/>
    </row>
    <row r="9" spans="1:11" s="8" customFormat="1" ht="12" customHeight="1" x14ac:dyDescent="0.2">
      <c r="A9" s="15" t="s">
        <v>1</v>
      </c>
      <c r="B9" s="69"/>
      <c r="C9" s="69"/>
      <c r="D9" s="69"/>
      <c r="E9" s="69"/>
      <c r="F9" s="69"/>
      <c r="G9" s="69"/>
      <c r="H9" s="40"/>
    </row>
    <row r="10" spans="1:11" s="8" customFormat="1" ht="12" customHeight="1" x14ac:dyDescent="0.2">
      <c r="A10" s="15" t="s">
        <v>2</v>
      </c>
      <c r="B10" s="61"/>
      <c r="C10" s="26" t="s">
        <v>8</v>
      </c>
      <c r="D10" s="74"/>
      <c r="E10" s="74"/>
      <c r="F10" s="74"/>
      <c r="G10" s="74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157.5" x14ac:dyDescent="0.2">
      <c r="A13" s="33">
        <v>1</v>
      </c>
      <c r="B13" s="31" t="s">
        <v>57</v>
      </c>
      <c r="C13" s="34" t="s">
        <v>56</v>
      </c>
      <c r="D13" s="48">
        <v>1</v>
      </c>
      <c r="E13" s="50">
        <v>17317</v>
      </c>
      <c r="F13" s="60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0" t="s">
        <v>27</v>
      </c>
      <c r="G14" s="71"/>
      <c r="H14" s="41"/>
    </row>
    <row r="15" spans="1:11" ht="14.25" customHeight="1" x14ac:dyDescent="0.2">
      <c r="F15" s="72" t="str">
        <f>IF(SUM(G13:G13)=0,"",SUM(G13:G13))</f>
        <v/>
      </c>
      <c r="G15" s="73"/>
      <c r="H15" s="42"/>
    </row>
    <row r="16" spans="1:11" s="37" customFormat="1" ht="9" x14ac:dyDescent="0.2">
      <c r="A16" s="67" t="str">
        <f>" - "&amp;Dados!B23</f>
        <v xml:space="preserve"> - A execução do objeto da presente licitação será realizado junto a Secretaria obedecendo, na íntegra, ao detalhamento do termo de referência.</v>
      </c>
      <c r="B16" s="67"/>
      <c r="C16" s="67"/>
      <c r="D16" s="67"/>
      <c r="E16" s="67"/>
      <c r="F16" s="67"/>
      <c r="G16" s="67"/>
      <c r="H16" s="43"/>
    </row>
    <row r="17" spans="1:8" s="37" customFormat="1" ht="22.5" customHeight="1" x14ac:dyDescent="0.2">
      <c r="A17" s="67" t="str">
        <f>" - "&amp;Dados!B24</f>
        <v xml:space="preserve"> - O não cumprimento do disposto no presente termo acarretará a anulação do empenho bem como a aplicação das penalidades previstas no edital e a convocação do fornecedor subsequente considerando a ordem de classificação do certame.</v>
      </c>
      <c r="B17" s="67"/>
      <c r="C17" s="67"/>
      <c r="D17" s="67"/>
      <c r="E17" s="67"/>
      <c r="F17" s="67"/>
      <c r="G17" s="67"/>
      <c r="H17" s="43"/>
    </row>
    <row r="18" spans="1:8" s="37" customFormat="1" ht="9" x14ac:dyDescent="0.2">
      <c r="A18" s="67" t="str">
        <f>" - "&amp;Dados!B25</f>
        <v xml:space="preserve"> - O pagamento do objeto de que trata o PREGÃO ELETRÔNICO 022/2023, será efetuado pela Tesouraria da Secretaria Municipal de Saúde de Sumidouro.</v>
      </c>
      <c r="B18" s="67"/>
      <c r="C18" s="67"/>
      <c r="D18" s="67"/>
      <c r="E18" s="67"/>
      <c r="F18" s="67"/>
      <c r="G18" s="67"/>
      <c r="H18" s="43"/>
    </row>
    <row r="19" spans="1:8" s="27" customFormat="1" ht="9" x14ac:dyDescent="0.2">
      <c r="A19" s="67" t="str">
        <f>" - "&amp;Dados!B26</f>
        <v xml:space="preserve"> - Proposta válida por 60 (sessenta) dias</v>
      </c>
      <c r="B19" s="67"/>
      <c r="C19" s="67"/>
      <c r="D19" s="67"/>
      <c r="E19" s="67"/>
      <c r="F19" s="67"/>
      <c r="G19" s="67"/>
      <c r="H19" s="41"/>
    </row>
    <row r="20" spans="1:8" x14ac:dyDescent="0.2">
      <c r="D20" s="13"/>
      <c r="H20" s="44"/>
    </row>
    <row r="21" spans="1:8" x14ac:dyDescent="0.2">
      <c r="A21" s="53" t="s">
        <v>32</v>
      </c>
      <c r="B21" s="53" t="s">
        <v>4</v>
      </c>
      <c r="C21" s="54" t="s">
        <v>55</v>
      </c>
      <c r="D21" s="13"/>
      <c r="H21" s="44"/>
    </row>
    <row r="22" spans="1:8" x14ac:dyDescent="0.2">
      <c r="A22" s="55" t="s">
        <v>33</v>
      </c>
      <c r="B22" s="63" t="s">
        <v>64</v>
      </c>
      <c r="C22" s="59"/>
      <c r="D22" s="13"/>
      <c r="H22" s="44"/>
    </row>
    <row r="23" spans="1:8" x14ac:dyDescent="0.2">
      <c r="A23" s="55" t="s">
        <v>34</v>
      </c>
      <c r="B23" s="63" t="s">
        <v>36</v>
      </c>
      <c r="C23" s="59"/>
      <c r="D23" s="13"/>
      <c r="H23" s="44"/>
    </row>
    <row r="24" spans="1:8" x14ac:dyDescent="0.2">
      <c r="A24" s="55" t="s">
        <v>35</v>
      </c>
      <c r="B24" s="63" t="s">
        <v>65</v>
      </c>
      <c r="C24" s="59"/>
      <c r="D24" s="13"/>
      <c r="H24" s="44"/>
    </row>
    <row r="25" spans="1:8" x14ac:dyDescent="0.2">
      <c r="A25" s="55" t="s">
        <v>37</v>
      </c>
      <c r="B25" s="63" t="s">
        <v>39</v>
      </c>
      <c r="C25" s="59"/>
      <c r="D25" s="13"/>
      <c r="H25" s="44"/>
    </row>
    <row r="26" spans="1:8" ht="12.75" customHeight="1" x14ac:dyDescent="0.2">
      <c r="A26" s="55" t="s">
        <v>38</v>
      </c>
      <c r="B26" s="63" t="s">
        <v>66</v>
      </c>
      <c r="C26" s="59"/>
      <c r="D26" s="13"/>
      <c r="G26" s="1"/>
    </row>
    <row r="27" spans="1:8" x14ac:dyDescent="0.2">
      <c r="A27" s="56" t="s">
        <v>40</v>
      </c>
      <c r="B27" s="64" t="s">
        <v>41</v>
      </c>
      <c r="C27" s="59"/>
      <c r="D27" s="13"/>
      <c r="G27" s="1"/>
    </row>
    <row r="28" spans="1:8" x14ac:dyDescent="0.2">
      <c r="A28" s="56" t="s">
        <v>42</v>
      </c>
      <c r="B28" s="64" t="s">
        <v>43</v>
      </c>
      <c r="C28" s="59"/>
      <c r="D28" s="13"/>
      <c r="G28" s="1"/>
    </row>
    <row r="29" spans="1:8" x14ac:dyDescent="0.2">
      <c r="A29" s="56" t="s">
        <v>44</v>
      </c>
      <c r="B29" s="65" t="s">
        <v>46</v>
      </c>
      <c r="C29" s="57">
        <f>SUM(C22:C28)</f>
        <v>0</v>
      </c>
      <c r="D29" s="13"/>
      <c r="G29" s="1"/>
    </row>
  </sheetData>
  <sheetProtection algorithmName="SHA-512" hashValue="RPA3/0y9kINdfuRnBYQKTmTj58FGd/JPPDYbbyX1x92d9pxUmfJweH9MDZsJriN9NOhFJ1Z8/vQt1GeTU6Jhtg==" saltValue="tSiLH6uH3u6c0XVhLqW7pg==" spinCount="100000" sheet="1" objects="1" scenarios="1"/>
  <autoFilter ref="A11:G19" xr:uid="{00000000-0009-0000-0000-000000000000}"/>
  <mergeCells count="15">
    <mergeCell ref="C6:D6"/>
    <mergeCell ref="E6:F6"/>
    <mergeCell ref="A2:G2"/>
    <mergeCell ref="A3:G3"/>
    <mergeCell ref="A4:G4"/>
    <mergeCell ref="A5:G5"/>
    <mergeCell ref="A16:G16"/>
    <mergeCell ref="A17:G17"/>
    <mergeCell ref="A18:G18"/>
    <mergeCell ref="B8:G8"/>
    <mergeCell ref="A19:G19"/>
    <mergeCell ref="B9:G9"/>
    <mergeCell ref="F14:G14"/>
    <mergeCell ref="F15:G15"/>
    <mergeCell ref="D10:G10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8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2" t="s">
        <v>58</v>
      </c>
      <c r="E1" s="4"/>
      <c r="F1" s="4"/>
      <c r="G1" s="4"/>
    </row>
    <row r="2" spans="1:7" x14ac:dyDescent="0.2">
      <c r="A2" s="16" t="s">
        <v>10</v>
      </c>
      <c r="B2" s="62" t="s">
        <v>59</v>
      </c>
      <c r="E2" s="4"/>
      <c r="F2" s="4"/>
      <c r="G2" s="4"/>
    </row>
    <row r="3" spans="1:7" x14ac:dyDescent="0.2">
      <c r="A3" s="16" t="s">
        <v>11</v>
      </c>
      <c r="B3" s="62" t="s">
        <v>60</v>
      </c>
      <c r="C3" s="5"/>
      <c r="E3" s="4"/>
      <c r="F3" s="4"/>
      <c r="G3" s="4"/>
    </row>
    <row r="4" spans="1:7" x14ac:dyDescent="0.2">
      <c r="A4" s="16" t="s">
        <v>12</v>
      </c>
      <c r="B4" s="62" t="s">
        <v>67</v>
      </c>
      <c r="C4" s="5"/>
      <c r="E4" s="4"/>
      <c r="F4" s="4"/>
      <c r="G4" s="4"/>
    </row>
    <row r="5" spans="1:7" x14ac:dyDescent="0.2">
      <c r="A5" s="16" t="s">
        <v>13</v>
      </c>
      <c r="B5" s="5" t="s">
        <v>50</v>
      </c>
      <c r="C5" s="5"/>
      <c r="E5" s="4"/>
      <c r="F5" s="4"/>
      <c r="G5" s="4"/>
    </row>
    <row r="6" spans="1:7" x14ac:dyDescent="0.2">
      <c r="A6" s="16" t="s">
        <v>30</v>
      </c>
      <c r="B6" s="12" t="s">
        <v>51</v>
      </c>
      <c r="C6" s="5"/>
      <c r="E6" s="4"/>
      <c r="F6" s="4"/>
      <c r="G6" s="4"/>
    </row>
    <row r="7" spans="1:7" x14ac:dyDescent="0.2">
      <c r="A7" s="16" t="s">
        <v>14</v>
      </c>
      <c r="B7" s="5" t="s">
        <v>45</v>
      </c>
      <c r="C7" s="5"/>
      <c r="E7" s="4"/>
      <c r="F7" s="4"/>
      <c r="G7" s="4"/>
    </row>
    <row r="8" spans="1:7" x14ac:dyDescent="0.2">
      <c r="A8" s="25" t="s">
        <v>23</v>
      </c>
      <c r="B8" s="47">
        <v>17317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58" t="s">
        <v>47</v>
      </c>
      <c r="E14" s="4"/>
      <c r="F14" s="4"/>
      <c r="G14" s="4"/>
    </row>
    <row r="15" spans="1:7" x14ac:dyDescent="0.2">
      <c r="A15" s="58" t="s">
        <v>48</v>
      </c>
      <c r="E15" s="4"/>
      <c r="F15" s="4"/>
      <c r="G15" s="4"/>
    </row>
    <row r="16" spans="1:7" x14ac:dyDescent="0.2">
      <c r="A16" s="58" t="s">
        <v>49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24" t="s">
        <v>52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 t="s">
        <v>61</v>
      </c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21" t="s">
        <v>53</v>
      </c>
      <c r="E23" s="52"/>
      <c r="F23" s="4"/>
      <c r="G23" s="52"/>
    </row>
    <row r="24" spans="1:256" ht="63.75" x14ac:dyDescent="0.2">
      <c r="A24" s="20" t="s">
        <v>16</v>
      </c>
      <c r="B24" s="21" t="s">
        <v>54</v>
      </c>
      <c r="E24" s="4"/>
      <c r="F24" s="4"/>
      <c r="G24" s="52"/>
    </row>
    <row r="25" spans="1:256" ht="38.25" x14ac:dyDescent="0.2">
      <c r="A25" s="20" t="s">
        <v>17</v>
      </c>
      <c r="B25" s="66" t="s">
        <v>62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66" t="s">
        <v>63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2023-01-18T17:26:17Z</cp:lastPrinted>
  <dcterms:created xsi:type="dcterms:W3CDTF">2006-04-18T17:38:46Z</dcterms:created>
  <dcterms:modified xsi:type="dcterms:W3CDTF">2023-02-08T15:02:32Z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