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EstaPasta_de_trabalho"/>
  <mc:AlternateContent xmlns:mc="http://schemas.openxmlformats.org/markup-compatibility/2006">
    <mc:Choice Requires="x15">
      <x15ac:absPath xmlns:x15ac="http://schemas.microsoft.com/office/spreadsheetml/2010/11/ac" url="D:\licitacoes\2022\Pregão Eletrônico\Pregão Eletrônico 036-22 - Eventual Aquisição de Gases Industriais e insumos de solda - SMOTSP\"/>
    </mc:Choice>
  </mc:AlternateContent>
  <xr:revisionPtr revIDLastSave="0" documentId="13_ncr:1_{B31CB5EB-B9BD-42A5-AF0B-FC47CB955B64}"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Preços'!$A$11:$G$32</definedName>
    <definedName name="_GoBack" localSheetId="1">Dados!$B$3</definedName>
    <definedName name="_Hlk103001899" localSheetId="0">'Quadro de Preços'!$A$13</definedName>
    <definedName name="_Hlk103083203" localSheetId="0">'Quadro de Preços'!#REF!</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1" l="1"/>
  <c r="G15" i="1"/>
  <c r="G16" i="1"/>
  <c r="G17" i="1"/>
  <c r="G18" i="1"/>
  <c r="A26" i="1" l="1"/>
  <c r="A27" i="1"/>
  <c r="A28" i="1"/>
  <c r="A29" i="1"/>
  <c r="A30" i="1"/>
  <c r="A31" i="1"/>
  <c r="A32" i="1"/>
  <c r="A25" i="1"/>
  <c r="E6" i="1"/>
  <c r="G13" i="1"/>
  <c r="A4" i="1"/>
  <c r="A23" i="1"/>
  <c r="A24" i="1"/>
  <c r="A22" i="1"/>
  <c r="A21" i="1"/>
  <c r="A6" i="1"/>
  <c r="A5" i="1"/>
  <c r="A3" i="1"/>
  <c r="F20" i="1" l="1"/>
</calcChain>
</file>

<file path=xl/sharedStrings.xml><?xml version="1.0" encoding="utf-8"?>
<sst xmlns="http://schemas.openxmlformats.org/spreadsheetml/2006/main" count="70" uniqueCount="63">
  <si>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</si>
  <si>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</si>
  <si>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</si>
  <si>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</si>
  <si>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</si>
  <si>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</si>
  <si>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</si>
  <si>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</si>
  <si>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</si>
  <si>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</si>
  <si>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</si>
  <si>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</si>
  <si>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</si>
  <si>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</si>
  <si>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</si>
  <si>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</si>
  <si>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</si>
  <si>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</si>
  <si>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</si>
  <si>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</si>
  <si>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</si>
  <si>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</si>
  <si>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</si>
  <si>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</si>
  <si>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</si>
  <si>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</si>
  <si>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</si>
  <si>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</si>
  <si>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</si>
  <si>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</si>
  <si>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</si>
  <si>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</si>
  <si>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</si>
  <si>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</si>
  <si>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</si>
  <si>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</si>
  <si>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Homologação: __/__/2022</t>
  </si>
  <si>
    <t>Previsão Publicação: __/__/2022</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</si>
  <si>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</si>
  <si>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</si>
  <si>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</si>
  <si>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</si>
  <si>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</si>
  <si>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</si>
  <si>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</si>
  <si>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</si>
  <si>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Prazo da Ata: 12 meses a contar de sua assinatura.</t>
  </si>
  <si>
    <t>KG</t>
  </si>
  <si>
    <t>ELETRODO 5,0 MM</t>
  </si>
  <si>
    <t>ELETRODO 60.13 4,0 MM</t>
  </si>
  <si>
    <t>ELETRODO 46 60.13 3,25 MM</t>
  </si>
  <si>
    <t>ELETRODO 46 60.13 2,50 MM</t>
  </si>
  <si>
    <t>ACETILENO (GARRAFAS DE 09 KG CADA, APENAS O GÁS)</t>
  </si>
  <si>
    <t>M3</t>
  </si>
  <si>
    <t>OXIGÊNIO (GARRAFAS DE 10 M3 CADA)</t>
  </si>
  <si>
    <t>PREGÃO ELETRÔNICO Nº 036/2022</t>
  </si>
  <si>
    <t>PROCESSO ADMINISTRATIVO N° 1285/2022 de 02/05/2022</t>
  </si>
  <si>
    <t>EVENTUAL AQUISIÇÃO DE GASES INDUSTRIAIS E INSUMOS DE SOLDA - SRP</t>
  </si>
  <si>
    <t>Sec. Obras</t>
  </si>
  <si>
    <t>O objeto do presente termo de referência será recebido em remessa parcelada de acordo com a necessidade a ser requerida, por escrito pelo fiscal do presente contrato, não podendo ser com prazo não superior a 05 (cinco) dias úteis após recebimento da solicitação.</t>
  </si>
  <si>
    <t xml:space="preserve">Os gases deverão ser entregues na sede da Secretaria de Obras, no endereço: Av. José de Alencar 1510, centro, Sumidouro - RJ, devendo os cilindros ficarem em regime de comodato caso seja necessário até a próxima troca dos mesmos por outros devidamente cheios. </t>
  </si>
  <si>
    <t>O pagamento do objeto de que trata o PREGÃO ELETRÔNICO 036/2022, será efetuado pela Tesouraria da Prefeitura Municipal de Sumidouro.</t>
  </si>
  <si>
    <t>Abertura das Propostas: 22/06/2022, às 10:00hs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</si>
</sst>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80">
    <xf numFmtId="0" fontId="0" fillId="0" borderId="0" xfId="0"/>
    <xf numFmtId="0" fontId="2" fillId="0" borderId="0" xfId="0" applyFont="1" applyBorder="1" applyAlignment="1" applyProtection="1">
      <alignment horizontal="center" vertical="center" wrapText="1"/>
      <protection hidden="1"/>
    </xf>
    <xf numFmtId="0" fontId="2"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Border="1" applyAlignment="1" applyProtection="1">
      <alignment vertical="center"/>
      <protection hidden="1"/>
    </xf>
    <xf numFmtId="4" fontId="7" fillId="0" borderId="0" xfId="0" applyNumberFormat="1" applyFont="1" applyBorder="1" applyAlignment="1" applyProtection="1">
      <alignment vertical="center" wrapText="1"/>
      <protection hidden="1"/>
    </xf>
    <xf numFmtId="0" fontId="7" fillId="0" borderId="0" xfId="0" applyFont="1" applyBorder="1" applyAlignment="1" applyProtection="1">
      <alignment vertical="center" wrapText="1"/>
      <protection hidden="1"/>
    </xf>
    <xf numFmtId="49" fontId="0" fillId="0" borderId="0" xfId="0" applyNumberFormat="1"/>
    <xf numFmtId="0" fontId="2" fillId="0" borderId="0" xfId="0" applyFont="1" applyFill="1"/>
    <xf numFmtId="170" fontId="5" fillId="0" borderId="0" xfId="0" applyNumberFormat="1" applyFont="1" applyBorder="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Fill="1" applyAlignment="1">
      <alignment wrapText="1"/>
    </xf>
    <xf numFmtId="169" fontId="2" fillId="0" borderId="0" xfId="0" applyNumberFormat="1" applyFont="1" applyBorder="1" applyAlignment="1" applyProtection="1">
      <alignment horizontal="center" vertical="center" wrapText="1"/>
      <protection hidden="1"/>
    </xf>
    <xf numFmtId="169" fontId="5" fillId="0" borderId="0" xfId="0" applyNumberFormat="1" applyFont="1" applyBorder="1" applyAlignment="1" applyProtection="1">
      <alignment vertical="center"/>
      <protection hidden="1"/>
    </xf>
    <xf numFmtId="0" fontId="6" fillId="0" borderId="0" xfId="0" applyFont="1" applyBorder="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2" fillId="0" borderId="0" xfId="0" applyNumberFormat="1" applyFont="1" applyBorder="1" applyAlignment="1" applyProtection="1">
      <alignment horizontal="center" vertical="center" wrapText="1"/>
      <protection hidden="1"/>
    </xf>
    <xf numFmtId="0" fontId="5" fillId="0" borderId="0" xfId="0" applyNumberFormat="1" applyFont="1" applyBorder="1" applyAlignment="1" applyProtection="1">
      <alignment vertical="center"/>
      <protection hidden="1"/>
    </xf>
    <xf numFmtId="0" fontId="8" fillId="0" borderId="0" xfId="0" applyFont="1" applyBorder="1" applyAlignment="1" applyProtection="1">
      <alignment horizontal="right"/>
      <protection hidden="1"/>
    </xf>
    <xf numFmtId="0" fontId="10"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protection hidden="1"/>
    </xf>
    <xf numFmtId="0" fontId="4" fillId="0" borderId="0" xfId="0" applyNumberFormat="1" applyFont="1" applyBorder="1" applyAlignment="1" applyProtection="1">
      <alignment horizontal="center" vertical="center"/>
      <protection hidden="1"/>
    </xf>
    <xf numFmtId="169" fontId="4" fillId="0" borderId="0" xfId="0" applyNumberFormat="1" applyFont="1" applyBorder="1" applyAlignment="1" applyProtection="1">
      <alignment horizontal="center" vertical="center"/>
      <protection hidden="1"/>
    </xf>
    <xf numFmtId="170" fontId="4" fillId="0" borderId="0" xfId="0" applyNumberFormat="1" applyFont="1" applyBorder="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0" fontId="8" fillId="0" borderId="3" xfId="0" applyFont="1" applyBorder="1" applyAlignment="1" applyProtection="1">
      <alignment horizontal="left"/>
      <protection locked="0" hidden="1"/>
    </xf>
    <xf numFmtId="168" fontId="10" fillId="0" borderId="0" xfId="0" applyNumberFormat="1" applyFont="1" applyBorder="1" applyAlignment="1" applyProtection="1">
      <alignment vertical="center" wrapText="1"/>
      <protection hidden="1"/>
    </xf>
    <xf numFmtId="0" fontId="7" fillId="0" borderId="0" xfId="0" applyNumberFormat="1" applyFont="1" applyBorder="1" applyAlignment="1" applyProtection="1">
      <alignment vertical="center" wrapText="1"/>
      <protection hidden="1"/>
    </xf>
    <xf numFmtId="0" fontId="2" fillId="0" borderId="0" xfId="0" applyNumberFormat="1" applyFont="1" applyBorder="1" applyAlignment="1" applyProtection="1">
      <alignment vertical="center" wrapText="1"/>
      <protection hidden="1"/>
    </xf>
    <xf numFmtId="0" fontId="10" fillId="0" borderId="0" xfId="0" applyNumberFormat="1" applyFont="1" applyBorder="1" applyAlignment="1" applyProtection="1">
      <alignment vertical="center" wrapText="1"/>
      <protection hidden="1"/>
    </xf>
    <xf numFmtId="0" fontId="10" fillId="0" borderId="0" xfId="0" applyFont="1" applyBorder="1" applyAlignment="1" applyProtection="1">
      <alignment horizontal="left" vertical="center"/>
      <protection hidden="1"/>
    </xf>
    <xf numFmtId="0" fontId="10" fillId="0" borderId="0" xfId="0" applyNumberFormat="1" applyFont="1" applyBorder="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Border="1" applyAlignment="1" applyProtection="1">
      <alignment vertical="center" wrapText="1"/>
      <protection hidden="1"/>
    </xf>
    <xf numFmtId="49" fontId="7"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vertical="center" wrapText="1"/>
      <protection hidden="1"/>
    </xf>
    <xf numFmtId="49" fontId="13"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horizontal="left" vertical="center" wrapText="1"/>
      <protection hidden="1"/>
    </xf>
    <xf numFmtId="49" fontId="14" fillId="0" borderId="0" xfId="0" applyNumberFormat="1" applyFont="1" applyBorder="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Border="1" applyAlignment="1" applyProtection="1">
      <alignment vertical="center" wrapText="1"/>
      <protection hidden="1"/>
    </xf>
    <xf numFmtId="169" fontId="8" fillId="0" borderId="2" xfId="0" applyNumberFormat="1" applyFont="1" applyBorder="1" applyAlignment="1">
      <alignment horizontal="center" vertical="center"/>
    </xf>
    <xf numFmtId="166" fontId="0" fillId="0" borderId="0" xfId="1" applyFont="1" applyFill="1" applyBorder="1" applyAlignment="1" applyProtection="1">
      <alignment horizontal="left"/>
    </xf>
    <xf numFmtId="167" fontId="7" fillId="0" borderId="2" xfId="0" applyNumberFormat="1" applyFont="1" applyFill="1" applyBorder="1" applyAlignment="1" applyProtection="1">
      <alignment horizontal="center" vertical="center" wrapText="1"/>
      <protection hidden="1"/>
    </xf>
    <xf numFmtId="0" fontId="2" fillId="0" borderId="0" xfId="0" applyFont="1" applyAlignment="1">
      <alignment wrapText="1"/>
    </xf>
    <xf numFmtId="169" fontId="4" fillId="0" borderId="3" xfId="0" applyNumberFormat="1" applyFont="1" applyBorder="1" applyAlignment="1" applyProtection="1">
      <alignment horizontal="center" vertical="center"/>
      <protection hidden="1"/>
    </xf>
    <xf numFmtId="169" fontId="7" fillId="0" borderId="2" xfId="0" applyNumberFormat="1" applyFont="1" applyFill="1" applyBorder="1" applyAlignment="1" applyProtection="1">
      <alignment horizontal="center" vertical="center" wrapText="1"/>
      <protection hidden="1"/>
    </xf>
    <xf numFmtId="0" fontId="8" fillId="0" borderId="0" xfId="0" applyFont="1" applyBorder="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8" borderId="4" xfId="0" applyFill="1" applyBorder="1"/>
    <xf numFmtId="0" fontId="2" fillId="0" borderId="0" xfId="0" applyFont="1" applyAlignment="1">
      <alignment horizontal="left" vertical="center" wrapText="1"/>
    </xf>
    <xf numFmtId="0" fontId="2" fillId="0" borderId="0" xfId="0" applyFont="1" applyAlignment="1">
      <alignment vertical="center" wrapText="1"/>
    </xf>
    <xf numFmtId="0" fontId="9" fillId="0" borderId="0" xfId="0" applyFont="1" applyAlignment="1" applyProtection="1">
      <alignment horizontal="left" vertical="center" wrapText="1"/>
      <protection hidden="1"/>
    </xf>
    <xf numFmtId="0" fontId="8" fillId="0" borderId="0" xfId="0" applyFont="1" applyBorder="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8" fillId="0" borderId="0" xfId="0" applyFont="1" applyBorder="1" applyAlignment="1" applyProtection="1">
      <alignment vertical="center" wrapText="1"/>
      <protection hidden="1"/>
    </xf>
    <xf numFmtId="0" fontId="8" fillId="0" borderId="3" xfId="0" applyFont="1" applyBorder="1" applyAlignment="1" applyProtection="1">
      <alignment horizontal="left"/>
      <protection locked="0" hidden="1"/>
    </xf>
    <xf numFmtId="0" fontId="8" fillId="0" borderId="5" xfId="0" applyFont="1" applyBorder="1" applyAlignment="1" applyProtection="1">
      <alignment horizontal="left"/>
      <protection locked="0" hidden="1"/>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hidden="1"/>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4</xdr:col>
      <xdr:colOff>267560</xdr:colOff>
      <xdr:row>0</xdr:row>
      <xdr:rowOff>695325</xdr:rowOff>
    </xdr:to>
    <xdr:sp macro="" textlink="">
      <xdr:nvSpPr>
        <xdr:cNvPr id="1025" name="Text Box 1">
          <a:extLst>
            <a:ext uri="{FF2B5EF4-FFF2-40B4-BE49-F238E27FC236}">
              <a16:creationId xmlns:a16="http://schemas.microsoft.com/office/drawing/2014/main" id="{65AC95C1-F05C-42DE-B2AD-A3384A500426}"/>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8B4C36C4-A958-4E7A-9652-4B1AE51F6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696C3FF4-C6BF-403C-9E6F-823E7139450D}"/>
            </a:ext>
          </a:extLst>
        </xdr:cNvPr>
        <xdr:cNvGrpSpPr>
          <a:grpSpLocks/>
        </xdr:cNvGrpSpPr>
      </xdr:nvGrpSpPr>
      <xdr:grpSpPr bwMode="auto">
        <a:xfrm>
          <a:off x="4997726" y="285750"/>
          <a:ext cx="1796498" cy="867189"/>
          <a:chOff x="520" y="6"/>
          <a:chExt cx="188" cy="90"/>
        </a:xfrm>
      </xdr:grpSpPr>
      <xdr:sp macro="" textlink="">
        <xdr:nvSpPr>
          <xdr:cNvPr id="1085" name="Caixa de texto 2">
            <a:extLst>
              <a:ext uri="{FF2B5EF4-FFF2-40B4-BE49-F238E27FC236}">
                <a16:creationId xmlns:a16="http://schemas.microsoft.com/office/drawing/2014/main" id="{6FE07E8C-3657-4586-8574-62EFD24ED492}"/>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DF0C7912-71EB-4565-B356-137806563FE6}"/>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1285/22</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dimension ref="A1:M32"/>
  <sheetViews>
    <sheetView tabSelected="1" zoomScale="115" zoomScaleNormal="115" zoomScaleSheetLayoutView="100" workbookViewId="0">
      <selection activeCell="F13" sqref="F13"/>
    </sheetView>
  </sheetViews>
  <sheetFormatPr defaultRowHeight="12.75" x14ac:dyDescent="0.2"/>
  <cols>
    <col min="1" max="1" width="4.5703125" style="1" customWidth="1"/>
    <col min="2" max="2" width="51.85546875" style="2" customWidth="1"/>
    <col min="3" max="3" width="8.28515625" style="1" customWidth="1"/>
    <col min="4" max="4" width="8" style="27" customWidth="1"/>
    <col min="5" max="6" width="10.140625" style="14" customWidth="1"/>
    <col min="7" max="7" width="10.140625" style="12" customWidth="1"/>
    <col min="8" max="8" width="11.85546875" style="48" customWidth="1"/>
    <col min="9" max="9" width="11.5703125" style="2" customWidth="1"/>
    <col min="10" max="11" width="9.140625" style="2"/>
    <col min="12" max="12" width="9.140625" style="43"/>
    <col min="13" max="15" width="9.140625" style="2"/>
    <col min="16" max="16" width="10" style="2" bestFit="1" customWidth="1"/>
    <col min="17" max="16384" width="9.140625" style="2"/>
  </cols>
  <sheetData>
    <row r="1" spans="1:13" ht="58.5" customHeight="1" x14ac:dyDescent="0.2">
      <c r="H1" s="47"/>
    </row>
    <row r="2" spans="1:13" x14ac:dyDescent="0.2">
      <c r="A2" s="71" t="s">
        <v>19</v>
      </c>
      <c r="B2" s="71"/>
      <c r="C2" s="71"/>
      <c r="D2" s="71"/>
      <c r="E2" s="71"/>
      <c r="F2" s="71"/>
      <c r="G2" s="71"/>
    </row>
    <row r="3" spans="1:13" x14ac:dyDescent="0.2">
      <c r="A3" s="71" t="str">
        <f>UPPER(Dados!B1&amp;"  -  "&amp;Dados!B4)</f>
        <v>PREGÃO ELETRÔNICO Nº 036/2022  -  ABERTURA DAS PROPOSTAS: 22/06/2022, ÀS 10:00HS</v>
      </c>
      <c r="B3" s="71"/>
      <c r="C3" s="71"/>
      <c r="D3" s="71"/>
      <c r="E3" s="71"/>
      <c r="F3" s="71"/>
      <c r="G3" s="71"/>
    </row>
    <row r="4" spans="1:13" x14ac:dyDescent="0.2">
      <c r="A4" s="72" t="str">
        <f>Dados!B3</f>
        <v>EVENTUAL AQUISIÇÃO DE GASES INDUSTRIAIS E INSUMOS DE SOLDA - SRP</v>
      </c>
      <c r="B4" s="72"/>
      <c r="C4" s="72"/>
      <c r="D4" s="72"/>
      <c r="E4" s="72"/>
      <c r="F4" s="72"/>
      <c r="G4" s="72"/>
    </row>
    <row r="5" spans="1:13" x14ac:dyDescent="0.2">
      <c r="A5" s="71" t="str">
        <f>Dados!B2</f>
        <v>PROCESSO ADMINISTRATIVO N° 1285/2022 de 02/05/2022</v>
      </c>
      <c r="B5" s="71"/>
      <c r="C5" s="71"/>
      <c r="D5" s="71"/>
      <c r="E5" s="71"/>
      <c r="F5" s="71"/>
      <c r="G5" s="71"/>
    </row>
    <row r="6" spans="1:13" x14ac:dyDescent="0.2">
      <c r="A6" s="62" t="str">
        <f>Dados!B7</f>
        <v>MENOR PREÇO POR ITEM</v>
      </c>
      <c r="B6" s="62"/>
      <c r="C6" s="69" t="s">
        <v>29</v>
      </c>
      <c r="D6" s="69"/>
      <c r="E6" s="70">
        <f>Dados!B8</f>
        <v>22554.45</v>
      </c>
      <c r="F6" s="70"/>
      <c r="G6" s="62"/>
    </row>
    <row r="7" spans="1:13" ht="2.25" customHeight="1" x14ac:dyDescent="0.2">
      <c r="A7" s="6"/>
      <c r="B7" s="6"/>
      <c r="C7" s="6"/>
      <c r="D7" s="28"/>
      <c r="E7" s="15"/>
      <c r="F7" s="15"/>
      <c r="G7" s="11"/>
    </row>
    <row r="8" spans="1:13" s="8" customFormat="1" ht="12" customHeight="1" x14ac:dyDescent="0.2">
      <c r="A8" s="16" t="s">
        <v>0</v>
      </c>
      <c r="B8" s="73"/>
      <c r="C8" s="73"/>
      <c r="D8" s="73"/>
      <c r="E8" s="73"/>
      <c r="F8" s="73"/>
      <c r="G8" s="73"/>
      <c r="H8" s="49"/>
      <c r="L8" s="42"/>
    </row>
    <row r="9" spans="1:13" s="8" customFormat="1" ht="12" customHeight="1" x14ac:dyDescent="0.2">
      <c r="A9" s="16" t="s">
        <v>1</v>
      </c>
      <c r="B9" s="74"/>
      <c r="C9" s="74"/>
      <c r="D9" s="74"/>
      <c r="E9" s="74"/>
      <c r="F9" s="74"/>
      <c r="G9" s="74"/>
      <c r="H9" s="49"/>
      <c r="L9" s="42"/>
      <c r="M9" s="42"/>
    </row>
    <row r="10" spans="1:13" s="8" customFormat="1" ht="12" customHeight="1" x14ac:dyDescent="0.2">
      <c r="A10" s="16" t="s">
        <v>2</v>
      </c>
      <c r="B10" s="40"/>
      <c r="C10" s="29" t="s">
        <v>8</v>
      </c>
      <c r="D10" s="79"/>
      <c r="E10" s="79"/>
      <c r="F10" s="79"/>
      <c r="G10" s="79"/>
      <c r="H10" s="49"/>
      <c r="L10" s="42"/>
    </row>
    <row r="11" spans="1:13" ht="4.5" customHeight="1" x14ac:dyDescent="0.2">
      <c r="A11" s="3"/>
      <c r="B11" s="31"/>
      <c r="C11" s="31"/>
      <c r="D11" s="32"/>
      <c r="E11" s="60"/>
      <c r="F11" s="33"/>
      <c r="G11" s="34"/>
    </row>
    <row r="12" spans="1:13" s="8" customFormat="1" ht="22.5" x14ac:dyDescent="0.2">
      <c r="A12" s="36" t="s">
        <v>3</v>
      </c>
      <c r="B12" s="36" t="s">
        <v>4</v>
      </c>
      <c r="C12" s="36" t="s">
        <v>5</v>
      </c>
      <c r="D12" s="36" t="s">
        <v>6</v>
      </c>
      <c r="E12" s="54" t="s">
        <v>25</v>
      </c>
      <c r="F12" s="54" t="s">
        <v>26</v>
      </c>
      <c r="G12" s="36" t="s">
        <v>7</v>
      </c>
      <c r="H12" s="49"/>
      <c r="L12" s="42"/>
    </row>
    <row r="13" spans="1:13" s="8" customFormat="1" ht="11.25" x14ac:dyDescent="0.2">
      <c r="A13" s="37">
        <v>1</v>
      </c>
      <c r="B13" s="35" t="s">
        <v>48</v>
      </c>
      <c r="C13" s="38" t="s">
        <v>47</v>
      </c>
      <c r="D13" s="58">
        <v>75</v>
      </c>
      <c r="E13" s="61">
        <v>73.040000000000006</v>
      </c>
      <c r="F13" s="56"/>
      <c r="G13" s="39" t="str">
        <f>IF(F13="","",IF(ISTEXT(F13),"NC",F13*D13))</f>
        <v/>
      </c>
      <c r="H13" s="49"/>
      <c r="K13" s="7"/>
      <c r="L13" s="42"/>
    </row>
    <row r="14" spans="1:13" s="8" customFormat="1" ht="11.25" x14ac:dyDescent="0.2">
      <c r="A14" s="37">
        <v>2</v>
      </c>
      <c r="B14" s="35" t="s">
        <v>49</v>
      </c>
      <c r="C14" s="38" t="s">
        <v>47</v>
      </c>
      <c r="D14" s="58">
        <v>60</v>
      </c>
      <c r="E14" s="61">
        <v>40.590000000000003</v>
      </c>
      <c r="F14" s="56"/>
      <c r="G14" s="39" t="str">
        <f t="shared" ref="G14:G18" si="0">IF(F14="","",IF(ISTEXT(F14),"NC",F14*D14))</f>
        <v/>
      </c>
      <c r="H14" s="49"/>
      <c r="K14" s="7"/>
      <c r="L14" s="42"/>
    </row>
    <row r="15" spans="1:13" s="8" customFormat="1" ht="11.25" x14ac:dyDescent="0.2">
      <c r="A15" s="37">
        <v>3</v>
      </c>
      <c r="B15" s="35" t="s">
        <v>50</v>
      </c>
      <c r="C15" s="38" t="s">
        <v>47</v>
      </c>
      <c r="D15" s="58">
        <v>60</v>
      </c>
      <c r="E15" s="61">
        <v>31.05</v>
      </c>
      <c r="F15" s="56"/>
      <c r="G15" s="39" t="str">
        <f t="shared" si="0"/>
        <v/>
      </c>
      <c r="H15" s="49"/>
      <c r="K15" s="7"/>
      <c r="L15" s="42"/>
    </row>
    <row r="16" spans="1:13" s="8" customFormat="1" ht="11.25" x14ac:dyDescent="0.2">
      <c r="A16" s="37">
        <v>4</v>
      </c>
      <c r="B16" s="35" t="s">
        <v>51</v>
      </c>
      <c r="C16" s="38" t="s">
        <v>47</v>
      </c>
      <c r="D16" s="58">
        <v>5</v>
      </c>
      <c r="E16" s="61">
        <v>34.409999999999997</v>
      </c>
      <c r="F16" s="56"/>
      <c r="G16" s="39" t="str">
        <f t="shared" si="0"/>
        <v/>
      </c>
      <c r="H16" s="49"/>
      <c r="K16" s="7"/>
      <c r="L16" s="42"/>
    </row>
    <row r="17" spans="1:12" s="8" customFormat="1" ht="11.25" x14ac:dyDescent="0.2">
      <c r="A17" s="37">
        <v>5</v>
      </c>
      <c r="B17" s="35" t="s">
        <v>52</v>
      </c>
      <c r="C17" s="38" t="s">
        <v>53</v>
      </c>
      <c r="D17" s="58">
        <v>108</v>
      </c>
      <c r="E17" s="61">
        <v>88</v>
      </c>
      <c r="F17" s="56"/>
      <c r="G17" s="39" t="str">
        <f t="shared" si="0"/>
        <v/>
      </c>
      <c r="H17" s="49"/>
      <c r="K17" s="7"/>
      <c r="L17" s="42"/>
    </row>
    <row r="18" spans="1:12" s="8" customFormat="1" ht="11.25" x14ac:dyDescent="0.2">
      <c r="A18" s="37">
        <v>6</v>
      </c>
      <c r="B18" s="35" t="s">
        <v>54</v>
      </c>
      <c r="C18" s="38" t="s">
        <v>53</v>
      </c>
      <c r="D18" s="58">
        <v>120</v>
      </c>
      <c r="E18" s="61">
        <v>25.85</v>
      </c>
      <c r="F18" s="56"/>
      <c r="G18" s="39" t="str">
        <f t="shared" si="0"/>
        <v/>
      </c>
      <c r="H18" s="49"/>
      <c r="K18" s="7"/>
      <c r="L18" s="42"/>
    </row>
    <row r="19" spans="1:12" s="30" customFormat="1" ht="9" x14ac:dyDescent="0.2">
      <c r="A19" s="41"/>
      <c r="E19" s="55"/>
      <c r="F19" s="75" t="s">
        <v>27</v>
      </c>
      <c r="G19" s="76"/>
      <c r="H19" s="50"/>
      <c r="L19" s="44"/>
    </row>
    <row r="20" spans="1:12" ht="14.25" customHeight="1" x14ac:dyDescent="0.2">
      <c r="F20" s="77" t="str">
        <f>IF(SUM(G13:G18)=0,"",SUM(G13:G18))</f>
        <v/>
      </c>
      <c r="G20" s="78"/>
      <c r="H20" s="51"/>
    </row>
    <row r="21" spans="1:12" s="45" customFormat="1" ht="24.75" customHeight="1" x14ac:dyDescent="0.2">
      <c r="A21" s="68" t="str">
        <f>" - "&amp;Dados!B23</f>
        <v xml:space="preserve"> - O objeto do presente termo de referência será recebido em remessa parcelada de acordo com a necessidade a ser requerida, por escrito pelo fiscal do presente contrato, não podendo ser com prazo não superior a 05 (cinco) dias úteis após recebimento da solicitação.</v>
      </c>
      <c r="B21" s="68"/>
      <c r="C21" s="68"/>
      <c r="D21" s="68"/>
      <c r="E21" s="68"/>
      <c r="F21" s="68"/>
      <c r="G21" s="68"/>
      <c r="H21" s="52"/>
      <c r="L21" s="46"/>
    </row>
    <row r="22" spans="1:12" s="45" customFormat="1" ht="21.75" customHeight="1" x14ac:dyDescent="0.2">
      <c r="A22" s="68" t="str">
        <f>" - "&amp;Dados!B24</f>
        <v xml:space="preserve"> - Os gases deverão ser entregues na sede da Secretaria de Obras, no endereço: Av. José de Alencar 1510, centro, Sumidouro - RJ, devendo os cilindros ficarem em regime de comodato caso seja necessário até a próxima troca dos mesmos por outros devidamente cheios. </v>
      </c>
      <c r="B22" s="68"/>
      <c r="C22" s="68"/>
      <c r="D22" s="68"/>
      <c r="E22" s="68"/>
      <c r="F22" s="68"/>
      <c r="G22" s="68"/>
      <c r="H22" s="52"/>
      <c r="L22" s="46"/>
    </row>
    <row r="23" spans="1:12" s="45" customFormat="1" ht="9" x14ac:dyDescent="0.2">
      <c r="A23" s="68" t="str">
        <f>" - "&amp;Dados!B25</f>
        <v xml:space="preserve"> - O pagamento do objeto de que trata o PREGÃO ELETRÔNICO 036/2022, será efetuado pela Tesouraria da Prefeitura Municipal de Sumidouro.</v>
      </c>
      <c r="B23" s="68"/>
      <c r="C23" s="68"/>
      <c r="D23" s="68"/>
      <c r="E23" s="68"/>
      <c r="F23" s="68"/>
      <c r="G23" s="68"/>
      <c r="H23" s="52"/>
      <c r="L23" s="46"/>
    </row>
    <row r="24" spans="1:12" s="30" customFormat="1" ht="9" x14ac:dyDescent="0.2">
      <c r="A24" s="68" t="str">
        <f>" - "&amp;Dados!B26</f>
        <v xml:space="preserve"> - Proposta válida por 60 (sessenta) dias</v>
      </c>
      <c r="B24" s="68"/>
      <c r="C24" s="68"/>
      <c r="D24" s="68"/>
      <c r="E24" s="68"/>
      <c r="F24" s="68"/>
      <c r="G24" s="68"/>
      <c r="H24" s="50"/>
      <c r="L24" s="44"/>
    </row>
    <row r="25" spans="1:12" ht="21" customHeight="1" x14ac:dyDescent="0.2">
      <c r="A25" s="68" t="str">
        <f>" - "&amp;Dados!B28</f>
        <v xml:space="preserve"> - A Licitante poderá apresentar prospecto, ficha técnica ou outros documentos com informações que permitam a melhor identificação e qualificação do(s) item(ns) licitado(s);</v>
      </c>
      <c r="B25" s="68"/>
      <c r="C25" s="68"/>
      <c r="D25" s="68"/>
      <c r="E25" s="68"/>
      <c r="F25" s="68"/>
      <c r="G25" s="68"/>
      <c r="H25" s="53"/>
    </row>
    <row r="26" spans="1:12" ht="21.75" customHeight="1" x14ac:dyDescent="0.2">
      <c r="A26" s="68" t="str">
        <f>" - "&amp;Dados!B29</f>
        <v xml:space="preserve"> - A proposta de preços ajustada ao lance final deverá conter o valor numérico dos preços unitários e totais, não podendo exceder o valor do lance final;</v>
      </c>
      <c r="B26" s="68"/>
      <c r="C26" s="68"/>
      <c r="D26" s="68"/>
      <c r="E26" s="68"/>
      <c r="F26" s="68"/>
      <c r="G26" s="68"/>
      <c r="H26" s="53"/>
    </row>
    <row r="27" spans="1:12" ht="21.75" customHeight="1" x14ac:dyDescent="0.2">
      <c r="A27" s="68"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27" s="68"/>
      <c r="C27" s="68"/>
      <c r="D27" s="68"/>
      <c r="E27" s="68"/>
      <c r="F27" s="68"/>
      <c r="G27" s="68"/>
      <c r="H27" s="53"/>
    </row>
    <row r="28" spans="1:12" ht="21.75" customHeight="1" x14ac:dyDescent="0.2">
      <c r="A28" s="68"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28" s="68"/>
      <c r="C28" s="68"/>
      <c r="D28" s="68"/>
      <c r="E28" s="68"/>
      <c r="F28" s="68"/>
      <c r="G28" s="68"/>
      <c r="H28" s="53"/>
    </row>
    <row r="29" spans="1:12" ht="21.75" customHeight="1" x14ac:dyDescent="0.2">
      <c r="A29" s="68"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29" s="68"/>
      <c r="C29" s="68"/>
      <c r="D29" s="68"/>
      <c r="E29" s="68"/>
      <c r="F29" s="68"/>
      <c r="G29" s="68"/>
      <c r="H29" s="53"/>
    </row>
    <row r="30" spans="1:12" ht="21.75" customHeight="1" x14ac:dyDescent="0.2">
      <c r="A30" s="68" t="str">
        <f>" - "&amp;Dados!B33</f>
        <v xml:space="preserve"> - Declaramos que até a presente data inexistem fatos impeditivos a participação desta empresa ao presente certame licitatório, ciente da obrigatoriedade de declarar ocorrências posteriores;</v>
      </c>
      <c r="B30" s="68"/>
      <c r="C30" s="68"/>
      <c r="D30" s="68"/>
      <c r="E30" s="68"/>
      <c r="F30" s="68"/>
      <c r="G30" s="68"/>
      <c r="H30" s="53"/>
    </row>
    <row r="31" spans="1:12" ht="30" customHeight="1" x14ac:dyDescent="0.2">
      <c r="A31" s="68"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31" s="68"/>
      <c r="C31" s="68"/>
      <c r="D31" s="68"/>
      <c r="E31" s="68"/>
      <c r="F31" s="68"/>
      <c r="G31" s="68"/>
    </row>
    <row r="32" spans="1:12" ht="25.5" customHeight="1" x14ac:dyDescent="0.2">
      <c r="A32" s="68"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32" s="68"/>
      <c r="C32" s="68"/>
      <c r="D32" s="68"/>
      <c r="E32" s="68"/>
      <c r="F32" s="68"/>
      <c r="G32" s="68"/>
    </row>
  </sheetData>
  <autoFilter ref="A11:G32" xr:uid="{00000000-0009-0000-0000-000000000000}"/>
  <mergeCells count="23">
    <mergeCell ref="A21:G21"/>
    <mergeCell ref="A22:G22"/>
    <mergeCell ref="A23:G23"/>
    <mergeCell ref="B8:G8"/>
    <mergeCell ref="A24:G24"/>
    <mergeCell ref="B9:G9"/>
    <mergeCell ref="F19:G19"/>
    <mergeCell ref="F20:G20"/>
    <mergeCell ref="D10:G10"/>
    <mergeCell ref="C6:D6"/>
    <mergeCell ref="E6:F6"/>
    <mergeCell ref="A2:G2"/>
    <mergeCell ref="A3:G3"/>
    <mergeCell ref="A4:G4"/>
    <mergeCell ref="A5:G5"/>
    <mergeCell ref="A31:G31"/>
    <mergeCell ref="A32:G32"/>
    <mergeCell ref="A25:G25"/>
    <mergeCell ref="A26:G26"/>
    <mergeCell ref="A27:G27"/>
    <mergeCell ref="A28:G28"/>
    <mergeCell ref="A29:G29"/>
    <mergeCell ref="A30:G30"/>
  </mergeCells>
  <phoneticPr fontId="0" type="noConversion"/>
  <conditionalFormatting sqref="F19">
    <cfRule type="expression" dxfId="11" priority="1" stopIfTrue="1">
      <formula>IF($J19="Empate",IF(H19=1,TRUE(),FALSE()),FALSE())</formula>
    </cfRule>
    <cfRule type="expression" dxfId="10" priority="2" stopIfTrue="1">
      <formula>IF(H19="&gt;",FALSE(),IF(H19&gt;0,TRUE(),FALSE()))</formula>
    </cfRule>
    <cfRule type="expression" dxfId="9" priority="3" stopIfTrue="1">
      <formula>IF(H19="&gt;",TRUE(),FALSE())</formula>
    </cfRule>
  </conditionalFormatting>
  <conditionalFormatting sqref="F20">
    <cfRule type="expression" dxfId="8" priority="4" stopIfTrue="1">
      <formula>IF($J19="OK",IF(H19=1,TRUE(),FALSE()),FALSE())</formula>
    </cfRule>
    <cfRule type="expression" dxfId="7" priority="5" stopIfTrue="1">
      <formula>IF($J19="Empate",IF(H19=1,TRUE(),FALSE()),FALSE())</formula>
    </cfRule>
    <cfRule type="expression" dxfId="6" priority="6" stopIfTrue="1">
      <formula>IF($J19="Empate",IF(H19=2,TRUE(),FALSE()),FALSE())</formula>
    </cfRule>
  </conditionalFormatting>
  <conditionalFormatting sqref="F13:F18">
    <cfRule type="cellIs" dxfId="5" priority="11" stopIfTrue="1" operator="equal">
      <formula>""</formula>
    </cfRule>
  </conditionalFormatting>
  <conditionalFormatting sqref="D13:D18">
    <cfRule type="expression" priority="12" stopIfTrue="1">
      <formula>$A13</formula>
    </cfRule>
  </conditionalFormatting>
  <conditionalFormatting sqref="B10">
    <cfRule type="cellIs" dxfId="4" priority="8" stopIfTrue="1" operator="equal">
      <formula>$G$1</formula>
    </cfRule>
  </conditionalFormatting>
  <conditionalFormatting sqref="B8:G9">
    <cfRule type="cellIs" dxfId="3" priority="9" stopIfTrue="1" operator="equal">
      <formula>$J$1</formula>
    </cfRule>
  </conditionalFormatting>
  <conditionalFormatting sqref="B13:B18">
    <cfRule type="expression" dxfId="2" priority="10" stopIfTrue="1">
      <formula>IF(#REF!=1,IF(#REF!=0,1,0),0)</formula>
    </cfRule>
  </conditionalFormatting>
  <conditionalFormatting sqref="D10:G10">
    <cfRule type="cellIs" dxfId="1" priority="24" stopIfTrue="1" operator="equal">
      <formula>$E$1</formula>
    </cfRule>
  </conditionalFormatting>
  <conditionalFormatting sqref="G13:G18">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90"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4" width="41.42578125" customWidth="1"/>
    <col min="5" max="5" width="39.140625" customWidth="1"/>
    <col min="6" max="8" width="14" customWidth="1"/>
    <col min="9" max="9" width="19.28515625" customWidth="1"/>
    <col min="10" max="13" width="14.5703125" customWidth="1"/>
    <col min="14" max="15" width="9.28515625" customWidth="1"/>
  </cols>
  <sheetData>
    <row r="1" spans="1:7" x14ac:dyDescent="0.2">
      <c r="A1" s="17" t="s">
        <v>9</v>
      </c>
      <c r="B1" s="10" t="s">
        <v>55</v>
      </c>
      <c r="E1" s="4"/>
      <c r="F1" s="4"/>
      <c r="G1" s="4"/>
    </row>
    <row r="2" spans="1:7" x14ac:dyDescent="0.2">
      <c r="A2" s="17" t="s">
        <v>10</v>
      </c>
      <c r="B2" s="5" t="s">
        <v>56</v>
      </c>
      <c r="E2" s="4"/>
      <c r="F2" s="4"/>
      <c r="G2" s="4"/>
    </row>
    <row r="3" spans="1:7" x14ac:dyDescent="0.2">
      <c r="A3" s="17" t="s">
        <v>11</v>
      </c>
      <c r="B3" s="5" t="s">
        <v>57</v>
      </c>
      <c r="C3" s="5"/>
      <c r="E3" s="64"/>
      <c r="F3" s="4"/>
      <c r="G3" s="4"/>
    </row>
    <row r="4" spans="1:7" x14ac:dyDescent="0.2">
      <c r="A4" s="17" t="s">
        <v>12</v>
      </c>
      <c r="B4" s="10" t="s">
        <v>62</v>
      </c>
      <c r="C4" s="5"/>
      <c r="E4" s="64"/>
      <c r="F4" s="4"/>
      <c r="G4" s="4"/>
    </row>
    <row r="5" spans="1:7" x14ac:dyDescent="0.2">
      <c r="A5" s="17" t="s">
        <v>13</v>
      </c>
      <c r="B5" s="10" t="s">
        <v>36</v>
      </c>
      <c r="C5" s="5"/>
      <c r="E5" s="64"/>
      <c r="F5" s="4"/>
      <c r="G5" s="4"/>
    </row>
    <row r="6" spans="1:7" x14ac:dyDescent="0.2">
      <c r="A6" s="17" t="s">
        <v>31</v>
      </c>
      <c r="B6" s="13" t="s">
        <v>37</v>
      </c>
      <c r="C6" s="5"/>
      <c r="E6" s="64"/>
      <c r="F6" s="4"/>
      <c r="G6" s="4"/>
    </row>
    <row r="7" spans="1:7" x14ac:dyDescent="0.2">
      <c r="A7" s="17" t="s">
        <v>14</v>
      </c>
      <c r="B7" s="5" t="s">
        <v>30</v>
      </c>
      <c r="C7" s="5"/>
      <c r="E7" s="64"/>
      <c r="F7" s="4"/>
      <c r="G7" s="4"/>
    </row>
    <row r="8" spans="1:7" x14ac:dyDescent="0.2">
      <c r="A8" s="26" t="s">
        <v>23</v>
      </c>
      <c r="B8" s="57">
        <v>22554.45</v>
      </c>
      <c r="C8" s="5"/>
      <c r="E8" s="64"/>
      <c r="F8" s="4"/>
      <c r="G8" s="4"/>
    </row>
    <row r="9" spans="1:7" x14ac:dyDescent="0.2">
      <c r="A9" s="18" t="s">
        <v>0</v>
      </c>
      <c r="E9" s="4"/>
      <c r="F9" s="4"/>
      <c r="G9" s="4"/>
    </row>
    <row r="10" spans="1:7" x14ac:dyDescent="0.2">
      <c r="A10" s="19" t="s">
        <v>2</v>
      </c>
      <c r="E10" s="4"/>
      <c r="F10" s="4"/>
      <c r="G10" s="4"/>
    </row>
    <row r="11" spans="1:7" x14ac:dyDescent="0.2">
      <c r="A11" s="20" t="s">
        <v>8</v>
      </c>
      <c r="E11" s="4"/>
      <c r="F11" s="4"/>
      <c r="G11" s="4"/>
    </row>
    <row r="12" spans="1:7" x14ac:dyDescent="0.2">
      <c r="A12" s="19" t="s">
        <v>20</v>
      </c>
      <c r="E12" s="4"/>
      <c r="F12" s="4"/>
      <c r="G12" s="4"/>
    </row>
    <row r="13" spans="1:7" x14ac:dyDescent="0.2">
      <c r="A13" s="19" t="s">
        <v>24</v>
      </c>
      <c r="E13" s="4"/>
      <c r="F13" s="4"/>
      <c r="G13" s="4"/>
    </row>
    <row r="14" spans="1:7" x14ac:dyDescent="0.2">
      <c r="A14" s="65" t="s">
        <v>33</v>
      </c>
      <c r="E14" s="4"/>
      <c r="F14" s="4"/>
      <c r="G14" s="4"/>
    </row>
    <row r="15" spans="1:7" x14ac:dyDescent="0.2">
      <c r="A15" s="65" t="s">
        <v>34</v>
      </c>
      <c r="E15" s="4"/>
      <c r="F15" s="4"/>
      <c r="G15" s="4"/>
    </row>
    <row r="16" spans="1:7" x14ac:dyDescent="0.2">
      <c r="A16" s="65" t="s">
        <v>35</v>
      </c>
      <c r="B16" s="25"/>
      <c r="E16" s="25"/>
      <c r="F16" s="4"/>
      <c r="G16" s="4"/>
    </row>
    <row r="17" spans="1:256" s="24" customFormat="1" x14ac:dyDescent="0.2">
      <c r="A17" s="23" t="s">
        <v>21</v>
      </c>
      <c r="B17" s="66" t="s">
        <v>58</v>
      </c>
      <c r="C17" s="66"/>
      <c r="D17" s="66"/>
      <c r="E17" s="66"/>
      <c r="F17" s="66"/>
      <c r="G17" s="66"/>
      <c r="H17" s="25"/>
      <c r="I17" s="25"/>
      <c r="J17" s="25"/>
      <c r="K17" s="25"/>
      <c r="L17" s="25"/>
      <c r="M17" s="25"/>
    </row>
    <row r="18" spans="1:256" s="24" customFormat="1" x14ac:dyDescent="0.2">
      <c r="A18" s="23" t="s">
        <v>22</v>
      </c>
      <c r="B18" s="59"/>
      <c r="C18" s="59"/>
      <c r="D18" s="59"/>
      <c r="E18" s="59"/>
      <c r="F18" s="59"/>
      <c r="G18" s="59"/>
      <c r="H18" s="25"/>
      <c r="I18" s="25"/>
      <c r="J18" s="25"/>
      <c r="K18" s="25"/>
      <c r="L18" s="25"/>
      <c r="M18" s="25"/>
      <c r="IV18" s="25"/>
    </row>
    <row r="19" spans="1:256" x14ac:dyDescent="0.2">
      <c r="B19" s="25"/>
      <c r="E19" s="4"/>
      <c r="F19" s="25"/>
      <c r="G19" s="25"/>
    </row>
    <row r="20" spans="1:256" x14ac:dyDescent="0.2">
      <c r="B20" s="25"/>
      <c r="E20" s="63"/>
      <c r="F20" s="25"/>
      <c r="G20" s="25"/>
    </row>
    <row r="21" spans="1:256" x14ac:dyDescent="0.2">
      <c r="E21" s="63"/>
      <c r="F21" s="63"/>
      <c r="G21" s="63"/>
    </row>
    <row r="22" spans="1:256" x14ac:dyDescent="0.2">
      <c r="E22" s="63"/>
      <c r="F22" s="63"/>
      <c r="G22" s="63"/>
    </row>
    <row r="23" spans="1:256" ht="63.75" x14ac:dyDescent="0.2">
      <c r="A23" s="21" t="s">
        <v>15</v>
      </c>
      <c r="B23" s="22" t="s">
        <v>59</v>
      </c>
      <c r="E23" s="4"/>
      <c r="F23" s="4"/>
      <c r="G23" s="63"/>
    </row>
    <row r="24" spans="1:256" ht="63.75" x14ac:dyDescent="0.2">
      <c r="A24" s="21" t="s">
        <v>16</v>
      </c>
      <c r="B24" s="59" t="s">
        <v>60</v>
      </c>
      <c r="E24" s="4"/>
      <c r="F24" s="4"/>
      <c r="G24" s="63"/>
    </row>
    <row r="25" spans="1:256" ht="38.25" x14ac:dyDescent="0.2">
      <c r="A25" s="21" t="s">
        <v>17</v>
      </c>
      <c r="B25" s="59" t="s">
        <v>61</v>
      </c>
      <c r="C25" s="9"/>
      <c r="E25" s="4"/>
      <c r="F25" s="4"/>
      <c r="G25" s="63"/>
    </row>
    <row r="26" spans="1:256" ht="25.5" x14ac:dyDescent="0.2">
      <c r="A26" s="21" t="s">
        <v>18</v>
      </c>
      <c r="B26" s="22" t="s">
        <v>28</v>
      </c>
      <c r="E26" s="4"/>
      <c r="F26" s="4"/>
      <c r="G26" s="63"/>
    </row>
    <row r="27" spans="1:256" x14ac:dyDescent="0.2">
      <c r="A27" s="21" t="s">
        <v>32</v>
      </c>
      <c r="B27" s="67" t="s">
        <v>46</v>
      </c>
      <c r="G27" s="63"/>
    </row>
    <row r="28" spans="1:256" ht="38.25" x14ac:dyDescent="0.2">
      <c r="B28" s="22" t="s">
        <v>38</v>
      </c>
    </row>
    <row r="29" spans="1:256" ht="38.25" x14ac:dyDescent="0.2">
      <c r="B29" s="22" t="s">
        <v>39</v>
      </c>
    </row>
    <row r="30" spans="1:256" ht="63.75" x14ac:dyDescent="0.2">
      <c r="B30" s="22" t="s">
        <v>40</v>
      </c>
    </row>
    <row r="31" spans="1:256" ht="63.75" x14ac:dyDescent="0.2">
      <c r="B31" s="22" t="s">
        <v>41</v>
      </c>
    </row>
    <row r="32" spans="1:256" ht="63.75" x14ac:dyDescent="0.2">
      <c r="B32" s="22" t="s">
        <v>42</v>
      </c>
    </row>
    <row r="33" spans="2:2" ht="51" x14ac:dyDescent="0.2">
      <c r="B33" s="22" t="s">
        <v>43</v>
      </c>
    </row>
    <row r="34" spans="2:2" ht="76.5" x14ac:dyDescent="0.2">
      <c r="B34" s="22" t="s">
        <v>44</v>
      </c>
    </row>
    <row r="35" spans="2:2" ht="63.75" x14ac:dyDescent="0.2">
      <c r="B35" s="22" t="s">
        <v>45</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5</vt:i4>
      </vt:variant>
    </vt:vector>
  </HeadingPairs>
  <TitlesOfParts>
    <vt:vector size="7" baseType="lpstr">
      <vt:lpstr>Quadro de Preços</vt:lpstr>
      <vt:lpstr>Dados</vt:lpstr>
      <vt:lpstr>Dados!_GoBack</vt:lpstr>
      <vt:lpstr>'Quadro de Preços'!_Hlk103001899</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2022-05-26T17:52:09Z</cp:lastPrinted>
  <dcterms:created xsi:type="dcterms:W3CDTF">2006-04-18T17:38:46Z</dcterms:created>
  <dcterms:modified xsi:type="dcterms:W3CDTF">2022-06-02T13:34:57Z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