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EstaPasta_de_trabalho"/>
  <mc:AlternateContent xmlns:mc="http://schemas.openxmlformats.org/markup-compatibility/2006">
    <mc:Choice Requires="x15">
      <x15ac:absPath xmlns:x15ac="http://schemas.microsoft.com/office/spreadsheetml/2010/11/ac" url="D:\licitacoes\2023\Pregão Eletronico\Pregão Eletrônico 038-23 - Eventual Aquisição de Materiais Didáticos, Escritório e Informática  - SMDS\"/>
    </mc:Choice>
  </mc:AlternateContent>
  <xr:revisionPtr revIDLastSave="0" documentId="13_ncr:1_{4EFDAD3A-A4BF-467A-AF63-437733B8324C}" xr6:coauthVersionLast="47" xr6:coauthVersionMax="47" xr10:uidLastSave="{00000000-0000-0000-0000-000000000000}"/>
  <bookViews>
    <workbookView xWindow="-120" yWindow="-120" windowWidth="29040" windowHeight="15840" xr2:uid="{00000000-000D-0000-FFFF-FFFF00000000}"/>
  </bookViews>
  <sheets>
    <sheet name="Quadro de Preços" sheetId="1" r:id="rId1"/>
    <sheet name="Dados" sheetId="2" r:id="rId2"/>
  </sheets>
  <definedNames>
    <definedName name="_xlnm._FilterDatabase" localSheetId="0" hidden="1">'Quadro de Preços'!$A$11:$G$141</definedName>
    <definedName name="_GoBack" localSheetId="1">Dados!$B$3</definedName>
    <definedName name="_Hlk94602424" localSheetId="1">Dados!$B$23</definedName>
    <definedName name="_Hlk94602431" localSheetId="1">Dados!$B$24</definedName>
    <definedName name="_xlnm.Print_Titles" localSheetId="0">'Quadro de Preços'!$1:$12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4" i="1" l="1"/>
  <c r="G15" i="1"/>
  <c r="G16" i="1"/>
  <c r="G17" i="1"/>
  <c r="G18" i="1"/>
  <c r="G19" i="1"/>
  <c r="G20" i="1"/>
  <c r="G21" i="1"/>
  <c r="G22" i="1"/>
  <c r="G23" i="1"/>
  <c r="G24" i="1"/>
  <c r="G25" i="1"/>
  <c r="G26" i="1"/>
  <c r="G27" i="1"/>
  <c r="G28" i="1"/>
  <c r="G29" i="1"/>
  <c r="G30" i="1"/>
  <c r="G31" i="1"/>
  <c r="G32" i="1"/>
  <c r="G33" i="1"/>
  <c r="G34" i="1"/>
  <c r="G35" i="1"/>
  <c r="G36" i="1"/>
  <c r="G37" i="1"/>
  <c r="G38" i="1"/>
  <c r="G39" i="1"/>
  <c r="G40" i="1"/>
  <c r="G41" i="1"/>
  <c r="G42" i="1"/>
  <c r="G43" i="1"/>
  <c r="G44" i="1"/>
  <c r="G45" i="1"/>
  <c r="G46" i="1"/>
  <c r="G47" i="1"/>
  <c r="G48" i="1"/>
  <c r="G49" i="1"/>
  <c r="G50" i="1"/>
  <c r="G51" i="1"/>
  <c r="G52" i="1"/>
  <c r="G53" i="1"/>
  <c r="G54" i="1"/>
  <c r="G55" i="1"/>
  <c r="G56" i="1"/>
  <c r="G57" i="1"/>
  <c r="G58" i="1"/>
  <c r="G59" i="1"/>
  <c r="G60" i="1"/>
  <c r="G61" i="1"/>
  <c r="G62" i="1"/>
  <c r="G63" i="1"/>
  <c r="G64" i="1"/>
  <c r="G65" i="1"/>
  <c r="G66" i="1"/>
  <c r="G67" i="1"/>
  <c r="G68" i="1"/>
  <c r="G69" i="1"/>
  <c r="G70" i="1"/>
  <c r="G71" i="1"/>
  <c r="G72" i="1"/>
  <c r="G73" i="1"/>
  <c r="G74" i="1"/>
  <c r="G75" i="1"/>
  <c r="G76" i="1"/>
  <c r="G77" i="1"/>
  <c r="G78" i="1"/>
  <c r="G79" i="1"/>
  <c r="G80" i="1"/>
  <c r="G81" i="1"/>
  <c r="G82" i="1"/>
  <c r="G83" i="1"/>
  <c r="G84" i="1"/>
  <c r="G85" i="1"/>
  <c r="G86" i="1"/>
  <c r="G87" i="1"/>
  <c r="G88" i="1"/>
  <c r="G89" i="1"/>
  <c r="G90" i="1"/>
  <c r="G91" i="1"/>
  <c r="G92" i="1"/>
  <c r="G93" i="1"/>
  <c r="G94" i="1"/>
  <c r="G95" i="1"/>
  <c r="G96" i="1"/>
  <c r="G97" i="1"/>
  <c r="G98" i="1"/>
  <c r="G99" i="1"/>
  <c r="G100" i="1"/>
  <c r="G101" i="1"/>
  <c r="G102" i="1"/>
  <c r="G103" i="1"/>
  <c r="G104" i="1"/>
  <c r="G105" i="1"/>
  <c r="G106" i="1"/>
  <c r="G107" i="1"/>
  <c r="G108" i="1"/>
  <c r="G109" i="1"/>
  <c r="G110" i="1"/>
  <c r="G111" i="1"/>
  <c r="G112" i="1"/>
  <c r="G113" i="1"/>
  <c r="G114" i="1"/>
  <c r="G115" i="1"/>
  <c r="G116" i="1"/>
  <c r="G117" i="1"/>
  <c r="G118" i="1"/>
  <c r="G119" i="1"/>
  <c r="G120" i="1"/>
  <c r="G121" i="1"/>
  <c r="G122" i="1"/>
  <c r="G123" i="1"/>
  <c r="G124" i="1"/>
  <c r="G125" i="1"/>
  <c r="G126" i="1"/>
  <c r="G127" i="1"/>
  <c r="A135" i="1" l="1"/>
  <c r="A136" i="1"/>
  <c r="A137" i="1"/>
  <c r="A138" i="1"/>
  <c r="A139" i="1"/>
  <c r="A140" i="1"/>
  <c r="A141" i="1"/>
  <c r="A134" i="1"/>
  <c r="E6" i="1"/>
  <c r="G13" i="1"/>
  <c r="A4" i="1"/>
  <c r="A132" i="1"/>
  <c r="A133" i="1"/>
  <c r="A131" i="1"/>
  <c r="A130" i="1"/>
  <c r="A6" i="1"/>
  <c r="A5" i="1"/>
  <c r="A3" i="1"/>
  <c r="F129" i="1" l="1"/>
</calcChain>
</file>

<file path=xl/sharedStrings.xml><?xml version="1.0" encoding="utf-8"?>
<sst xmlns="http://schemas.openxmlformats.org/spreadsheetml/2006/main" count="288" uniqueCount="177">
  <si>
    <t>Firma:</t>
  </si>
  <si>
    <t>End:</t>
  </si>
  <si>
    <t>CNPJ:</t>
  </si>
  <si>
    <t>ITEM</t>
  </si>
  <si>
    <t>DESCRIÇÃO</t>
  </si>
  <si>
    <t>UND</t>
  </si>
  <si>
    <t>QUANT</t>
  </si>
  <si>
    <t xml:space="preserve">Valor Total </t>
  </si>
  <si>
    <t>IE:</t>
  </si>
  <si>
    <t>Licitação:</t>
  </si>
  <si>
    <t>Processo:</t>
  </si>
  <si>
    <t>Objeto:</t>
  </si>
  <si>
    <t>Abertura:</t>
  </si>
  <si>
    <t>Homologação:</t>
  </si>
  <si>
    <t>Tipo:</t>
  </si>
  <si>
    <t>Entrega:</t>
  </si>
  <si>
    <t>Local Entrega:</t>
  </si>
  <si>
    <t>Condições  de Pagamento:</t>
  </si>
  <si>
    <t>Validade da Proposta:</t>
  </si>
  <si>
    <t>ANEXO I - QUADRO DE PROPOSTAS</t>
  </si>
  <si>
    <t>Telefone:</t>
  </si>
  <si>
    <t>Setores:</t>
  </si>
  <si>
    <t>Dotação:</t>
  </si>
  <si>
    <t>Total Est.:</t>
  </si>
  <si>
    <t>Endereço:</t>
  </si>
  <si>
    <t>Valor Estimado</t>
  </si>
  <si>
    <t>Valor Proposto</t>
  </si>
  <si>
    <t>Valor Global:</t>
  </si>
  <si>
    <t>Proposta válida por 60 (sessenta) dias</t>
  </si>
  <si>
    <t>VALOR ESTIMADO:</t>
  </si>
  <si>
    <t>MENOR PREÇO POR ITEM</t>
  </si>
  <si>
    <t>Publicação:</t>
  </si>
  <si>
    <t>Prazo:</t>
  </si>
  <si>
    <t>Representante:</t>
  </si>
  <si>
    <t>CPF:</t>
  </si>
  <si>
    <t>Enquadramento:</t>
  </si>
  <si>
    <t>A Licitante poderá apresentar prospecto, ficha técnica ou outros documentos com informações que permitam a melhor identificação e qualificação do(s) item(ns) licitado(s);</t>
  </si>
  <si>
    <t>A proposta de preços ajustada ao lance final deverá conter o valor numérico dos preços unitários e totais, não podendo exceder o valor do lance final;</t>
  </si>
  <si>
    <t>Quando da atualização da proposta de preço, o licitante deverá atualizar observando os valores unitários e globais os quais deverão ser menores ou iguais aos valores máximos/referência expressos no Anexo II - termo de referência;</t>
  </si>
  <si>
    <t>O preço proposto deve compreender todas as despesas concernentes ao fornecimento do (s) material (is), bem como Impostos, Tributos, Frete, Contratação de Pessoal, entre outros, que deverão correr totalmente por conta da Empresa vencedora;</t>
  </si>
  <si>
    <t>Declaramos para todos os efeitos legais que, ao apresentar esta proposta, com os preços e prazos acima indicados, estamos de pleno acordo com as condições gerais e especiais estabelecidas para esta licitação, as quais nos submetemos incondicional e integralmente;</t>
  </si>
  <si>
    <t>Declaramos que até a presente data inexistem fatos impeditivos a participação desta empresa ao presente certame licitatório, ciente da obrigatoriedade de declarar ocorrências posteriores;</t>
  </si>
  <si>
    <t>Declaramos que não possuímos em nosso quadro funcional servidor público ou dirigente de órgão ou entidade contratante ou responsável pela licitação, conforme art.9 da lei 8.666/93, e não possuímos em nosso quadro societário servidor público da ativa, ou empregado de empresa pública ou de sociedade de economia mista;</t>
  </si>
  <si>
    <t>Declaramos, ainda, sob as penas da lei, que não estamos cumprindo pena de inidoneidade para licitar e contratar com a Administração Pública, em qualquer de suas esferas Federal, Estadual e Municipal, inclusive no Distrito Federal, conforme art. 97 da Lei nº. 8.666/93.</t>
  </si>
  <si>
    <t>UNID</t>
  </si>
  <si>
    <t>PCT</t>
  </si>
  <si>
    <t>Homologação: __/__/2023</t>
  </si>
  <si>
    <t>Previsão Publicação: __/__/2023</t>
  </si>
  <si>
    <t>Prazo da Ata: 12 meses a contar de sua assinatura.</t>
  </si>
  <si>
    <t>Agenda 2023</t>
  </si>
  <si>
    <t>Agenda de telefone, com ordem alfabética</t>
  </si>
  <si>
    <t xml:space="preserve">Apontador simples metal </t>
  </si>
  <si>
    <t>Balde redondo (plástico reforçado com alça) 10 lt</t>
  </si>
  <si>
    <t>Balde redondo (plástico reforçado com alça) 5 lt</t>
  </si>
  <si>
    <t>Baralho Duplo 100% plástico 108 cartas Prova d'agua estojo</t>
  </si>
  <si>
    <t>Bingo Tamoio Jornal 100 folhas 15 unidades</t>
  </si>
  <si>
    <t>Blocos de anotações (amarelinho), formato 102x76mm contendo um bloco com 100 fls</t>
  </si>
  <si>
    <t>Bobina para Calculadora Go Office 01 via 57x30m c/10un</t>
  </si>
  <si>
    <t>Borracha branca escolar, mole cx com 60 unid. 1ªlinha</t>
  </si>
  <si>
    <t>Brinquedo Pedagógico Jogo dos 7 erros em madeira</t>
  </si>
  <si>
    <t>Brinquedo Torre Jenga em Madeira Natural</t>
  </si>
  <si>
    <t>Caderno brochura pequeno 48 fls</t>
  </si>
  <si>
    <t>Caderno capa dura com arame, grande 60fls</t>
  </si>
  <si>
    <t>Caderno de 10 matérias capa dura e arame, unissex.</t>
  </si>
  <si>
    <t>Caixa de carimbeira com almofada na cor azul para carimbo n°3</t>
  </si>
  <si>
    <t>Calculadora de mesa 12 dígitos</t>
  </si>
  <si>
    <t>CANECAO DE ALUMINIO 2 LITROS</t>
  </si>
  <si>
    <t>CANECAO DE ALUMINIO 4 LITROS</t>
  </si>
  <si>
    <t>Caneta esferográfica azul Ponta média de 1 mm, largura da linha 0,4mm; Tampa e plug da mesma cor da tinta; Tampa ventilada em conformidade com padrão ISO; Bola de Tungstênio, esfera perfeita e muito resistente. caixa com 100 unid</t>
  </si>
  <si>
    <t>Caneta esferográfica preta Ponta média de 1 mm, largura da linha 0,4mm; Tampa e plug da mesma cor da tinta; Tampa ventilada em conformidade com padrão ISSO; Bola de Tungstênio, esfera perfeita e muito resistente. Caixa com 100 unid</t>
  </si>
  <si>
    <t>Caneta esferográfica Vermelha Ponta média de 1 mm, largura da linha 0,4mm; Tampa e plug da mesma cor da tinta; Tampa ventilada em conformidade com padrão ISSO; Bola de Tungstênio, esfera perfeita e muito resistente. Caixa com 100 unid</t>
  </si>
  <si>
    <t>Caneta marca texto caixa com 12 unidades 1ªlinha</t>
  </si>
  <si>
    <t>Caneta piloto azul, 1ª linha, caixa com 12 unidades 1ªlinha</t>
  </si>
  <si>
    <t>Caneta piloto preta, 1ª linha, caixa com 12 unidades1ªlinha</t>
  </si>
  <si>
    <t>Caneta piloto vermelha, 1ª linha, caixa com 12 unidades 1ªlinha</t>
  </si>
  <si>
    <t>Canetinha 1ª linha 24 cores</t>
  </si>
  <si>
    <t xml:space="preserve">Cartolina escolar cores diversas </t>
  </si>
  <si>
    <t>Clips niquelado n° 3 caixa com 100 unid.</t>
  </si>
  <si>
    <t>Clips niquelado n° 4 Caixa com 100 unid.</t>
  </si>
  <si>
    <t xml:space="preserve">Cola Bastão </t>
  </si>
  <si>
    <t>Cola peso líquido 90 gr. cx c/ 12 unidades</t>
  </si>
  <si>
    <t>Conector RJ 45-201 CA T6 blindado</t>
  </si>
  <si>
    <t>Copo de vidro 200ml</t>
  </si>
  <si>
    <t xml:space="preserve">Corretivo de Fita </t>
  </si>
  <si>
    <t>Elástico de dinheiro pacote com 100g</t>
  </si>
  <si>
    <t>Envelope branco grande 35x25 cm</t>
  </si>
  <si>
    <t xml:space="preserve">Envelope branco pequeno, tamanho 25x18 cm </t>
  </si>
  <si>
    <t>Envelope de carta liso na cor branca</t>
  </si>
  <si>
    <t>Estojo escolar com divisórias, cores variadas sem estampa.</t>
  </si>
  <si>
    <t>Etiqueta auto - colante 9x6 cm</t>
  </si>
  <si>
    <t>Etiqueta ink Jet+ A4 55,8 X 99,0mm A4 55,8 X 99,0 mm A4250CX C/25FLS; Modelo: A4250; Cor: branca; Quantidade de etiquetas por caixa 250; Quantidade de etiquetas por folhas: 10; Formato de etiqueta: retangular</t>
  </si>
  <si>
    <t>Faca de corte para cozinha</t>
  </si>
  <si>
    <t>Faqueiro em aço inox 24 peças</t>
  </si>
  <si>
    <t>Fita adesiva dupla face 19mmx30m</t>
  </si>
  <si>
    <t xml:space="preserve">Fita adesiva transparente 12 mmx65m </t>
  </si>
  <si>
    <t>Fita adesiva transparente para empacotamento 45mmx45m</t>
  </si>
  <si>
    <t>GARRAFA TERMICA 1 LITRO</t>
  </si>
  <si>
    <t>Grampeador de mesa grande 23/24 240 fls</t>
  </si>
  <si>
    <t>Grampo 23/24 galvanizado cx com 1000 unid</t>
  </si>
  <si>
    <t>Grampo trilho todo plástico (bailarina)todo branco ou transparente -80mm- para 200 folhas, 75g com pacote de 50 unidades</t>
  </si>
  <si>
    <t>Jogo Dama com trilho brinquedo infantil grande 32 x 32 cm</t>
  </si>
  <si>
    <t>Jogo de panela com alça e tampa. 05 peças</t>
  </si>
  <si>
    <t>JOGO DE POTES DE MANTIMENTOS PLASTICO</t>
  </si>
  <si>
    <t>Jogo</t>
  </si>
  <si>
    <t>Jogo de Tabuleiro Palavras Cruzadas</t>
  </si>
  <si>
    <t>JOGO DE XICARA DE CHA COM 6 PEÇAS (VIDRO)</t>
  </si>
  <si>
    <t>Jogo Dominó Preto Clássico Plástico Pontos Coloridos estojo</t>
  </si>
  <si>
    <t>Kit 10 Pincel caneta p/ quadro lousa branco (colorida)</t>
  </si>
  <si>
    <t>KIT</t>
  </si>
  <si>
    <t>Kit 10 Pincel escolar artístico p/ guache artesanato</t>
  </si>
  <si>
    <t>Kit Pote com tampa (retangular) tamanhos variados: material plástico. Minimo 05 unidades</t>
  </si>
  <si>
    <t>Lâmpada de led 07 w bulbo,bivolt branca</t>
  </si>
  <si>
    <t>Lâmpada de led 12w bulbo, bivolt branca</t>
  </si>
  <si>
    <t>Lâmpada de led 20w bulbo, bivolt branca</t>
  </si>
  <si>
    <t>Lápis borracha 1ªlinha caixa com 12 unidades</t>
  </si>
  <si>
    <t>Lápis de cor 1ª linha 24 cores</t>
  </si>
  <si>
    <t>Lápis preto n° 2, 1ª linha, cx c/ 144 unidades</t>
  </si>
  <si>
    <t>Lençol solteiro 3 peças algodão (fios)</t>
  </si>
  <si>
    <t>Livro ata com 100 fls, capa dura</t>
  </si>
  <si>
    <t>Mesa de plástico 70x70 cm</t>
  </si>
  <si>
    <t>Mochila escolar reforçada juvenil unissex sem estampa</t>
  </si>
  <si>
    <t>Mouse sem fio</t>
  </si>
  <si>
    <t>Panela de pressão 7 litros (alumínio)</t>
  </si>
  <si>
    <t>Papel Fotográfico 180g/m2 pacote com 50 fls</t>
  </si>
  <si>
    <t>Pasta fina de papelão com elástico na cor vermelha</t>
  </si>
  <si>
    <t>Pasta Jeca para arquivo</t>
  </si>
  <si>
    <t>Pasta para arquivo morto, na cor vermelha em poliondas</t>
  </si>
  <si>
    <t>Pasta suspensa marmorizada 1ª linha</t>
  </si>
  <si>
    <t>Pega Varetas tubo c/ 21 peças prenda</t>
  </si>
  <si>
    <t>Perfurador de papel 02 furos para 20 fls, na cor preta</t>
  </si>
  <si>
    <t>Pilha AA alcalina</t>
  </si>
  <si>
    <t>Pilha AAA palito alcalina</t>
  </si>
  <si>
    <t>Pote de vidro com tampa 1000 ml</t>
  </si>
  <si>
    <t>Prancheta Duratex tamanho de papel ofício</t>
  </si>
  <si>
    <t>Quebra cabeça 100 peças, multicolorido</t>
  </si>
  <si>
    <t>Régua 30 cm, transparente</t>
  </si>
  <si>
    <t>Resma de papel A4, pacote de 500 fls, 201x297 mm caixa com 10 pacotes</t>
  </si>
  <si>
    <t>Tapete para banheiro 60 cm x 40cm</t>
  </si>
  <si>
    <t>Teclado slim preto USB</t>
  </si>
  <si>
    <t>Tesoura infantil, escolar sem ponta</t>
  </si>
  <si>
    <t>Tesoura tipo doméstica em aço inox e cabo em polipropileno tamanho 8 polegadas (aproximadamente 20 cm – não escolar)</t>
  </si>
  <si>
    <t>Tinta Epson 664 (C cyan) frasco 70 ml</t>
  </si>
  <si>
    <t>Tinta Epson 664 (M magenta) frasco 70 ml</t>
  </si>
  <si>
    <t>Tinta Epson 664 (y yellow) frasco 70 ml</t>
  </si>
  <si>
    <t>Tinta Epson original 664 (Bk black) frasco 70 ml</t>
  </si>
  <si>
    <t>Tinta Guache 250 ml colorido kit com 6 unidades</t>
  </si>
  <si>
    <t>Kit</t>
  </si>
  <si>
    <t>Tinta para carimbeira cor azul, com 40 ml, caixa com 12 unidades</t>
  </si>
  <si>
    <t>Toalha de banho 70 cm x 1,40cm</t>
  </si>
  <si>
    <t xml:space="preserve">Toalha de mesa (retangular) 8 cadeiras </t>
  </si>
  <si>
    <t>Toalha de rosto 45cm x 70cm</t>
  </si>
  <si>
    <t>Toner CF 208A CE505A Universal</t>
  </si>
  <si>
    <t>Toner compatível HP laser Jet Pro 200 color MFP M276nw cor amarela original</t>
  </si>
  <si>
    <t>Toner compatível HP laser Jet Pro 200 color MFP M276nw cor Azul original</t>
  </si>
  <si>
    <t>Toner compatível HP laser Jet Pro 200 color MFP M276nw cor preta original</t>
  </si>
  <si>
    <t>Toner compatível HP laser Jet Pro 200 color MFP M276nw cor vermelha original</t>
  </si>
  <si>
    <t>Toner Compatível Samsung Ml 2165 Ml 2165w Scx 3405w Scx 3405fw D101</t>
  </si>
  <si>
    <t>Toner hp laserjet p2035</t>
  </si>
  <si>
    <t>Toner Para Hp Laserjet P1005</t>
  </si>
  <si>
    <t>Toner samsung scx 4833fd</t>
  </si>
  <si>
    <t>Travesseiro</t>
  </si>
  <si>
    <t>Calculadora Eletrônica de Mesa Compacta 12 Dígitos (bobina)</t>
  </si>
  <si>
    <t>Pen Drive 32GB</t>
  </si>
  <si>
    <t>Quadro branco escolar 60 cm por 40 cm</t>
  </si>
  <si>
    <t>Quadro de aviso em cortiça 0,90x120cm, moldura estilo mogno</t>
  </si>
  <si>
    <t>Roteador 1200 mbps 10/100/1000 mbps antenas</t>
  </si>
  <si>
    <t>Switch 08 portas 10/100/1000 Mbps</t>
  </si>
  <si>
    <t>CX</t>
  </si>
  <si>
    <t>Rolo</t>
  </si>
  <si>
    <t>Sec. Desenvolv. Social</t>
  </si>
  <si>
    <t>PREGÃO ELETRÔNICO Nº 038/2023</t>
  </si>
  <si>
    <t>PROCESSO ADMINISTRATIVO N° 3779/2022 de 24/11/2022</t>
  </si>
  <si>
    <t>EVENTUAL AQUISIÇÃO DE MATERIAIS DIDÁTICOS, ESCRITÓRIO, INFORMÁTICA E BRINQUEDOS EDUCATIVOS - SRP</t>
  </si>
  <si>
    <t>A entrega deverá ser na Sede da SMDS, Rodovia RJ 148 34 und 02-depósito- Asa Sul-, centro, Sumidouro-RJ, no horário das 09:00 às 16:00 horas, nos dias úteis, de segunda a sexta-feira. Sendo o frete, carga e descarga por conta do fornecedor até o local indicado.</t>
  </si>
  <si>
    <t>Os materiais deverão ser entregues conforme as quantidades totais adjudicadas a cada licitante, de acordo com o Edital, em até 30 (trinta) dias após o recebimento de cada Nota de Empenho.</t>
  </si>
  <si>
    <t>O pagamento do objeto de que trata o PREGÃO ELETRÔNICO 038/2023, será efetuado pela Tesouraria da Secretaria Municipal de Desenvolvimento Social de Sumidouro.</t>
  </si>
  <si>
    <t>Abertura das Propostas: 20/04/2023, às 09:00hs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</si>
</sst>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quot;R$ &quot;* #,##0.00_);_(&quot;R$ &quot;* \(#,##0.00\);_(&quot;R$ &quot;* &quot;-&quot;??_);_(@_)"/>
    <numFmt numFmtId="165" formatCode="_(* #,##0.00_);_(* \(#,##0.00\);_(* &quot;-&quot;??_);_(@_)"/>
    <numFmt numFmtId="166" formatCode="_(&quot;R$&quot;* #,##0.00_);_(&quot;R$&quot;* \(#,##0.00\);_(&quot;R$&quot;* &quot;-&quot;??_);_(@_)"/>
    <numFmt numFmtId="167" formatCode="#,#00"/>
    <numFmt numFmtId="168" formatCode="00"/>
    <numFmt numFmtId="169" formatCode="#,##0.00#"/>
    <numFmt numFmtId="170" formatCode="0.00#"/>
  </numFmts>
  <fonts count="17" x14ac:knownFonts="1">
    <font>
      <sz val="10"/>
      <name val="Arial"/>
    </font>
    <font>
      <sz val="10"/>
      <name val="Arial"/>
    </font>
    <font>
      <sz val="10"/>
      <name val="Arial"/>
      <family val="2"/>
    </font>
    <font>
      <b/>
      <sz val="10"/>
      <name val="Arial"/>
      <family val="2"/>
    </font>
    <font>
      <b/>
      <sz val="14"/>
      <name val="Arial"/>
      <family val="2"/>
    </font>
    <font>
      <b/>
      <sz val="11"/>
      <name val="Arial"/>
      <family val="2"/>
    </font>
    <font>
      <b/>
      <sz val="6"/>
      <name val="Arial"/>
      <family val="2"/>
    </font>
    <font>
      <sz val="8"/>
      <name val="Arial"/>
      <family val="2"/>
    </font>
    <font>
      <b/>
      <sz val="8"/>
      <name val="Arial"/>
      <family val="2"/>
    </font>
    <font>
      <b/>
      <sz val="7"/>
      <name val="Arial"/>
      <family val="2"/>
    </font>
    <font>
      <sz val="7"/>
      <name val="Arial"/>
      <family val="2"/>
    </font>
    <font>
      <sz val="8"/>
      <color indexed="8"/>
      <name val="Arial"/>
      <family val="2"/>
    </font>
    <font>
      <sz val="7"/>
      <color indexed="9"/>
      <name val="Arial"/>
      <family val="2"/>
    </font>
    <font>
      <u/>
      <sz val="10"/>
      <color indexed="9"/>
      <name val="Arial"/>
      <family val="2"/>
    </font>
    <font>
      <sz val="10"/>
      <color indexed="9"/>
      <name val="Arial"/>
      <family val="2"/>
    </font>
    <font>
      <b/>
      <u/>
      <sz val="9"/>
      <name val="Arial"/>
      <family val="2"/>
    </font>
    <font>
      <b/>
      <sz val="9"/>
      <name val="Arial"/>
      <family val="2"/>
    </font>
  </fonts>
  <fills count="9">
    <fill>
      <patternFill patternType="none"/>
    </fill>
    <fill>
      <patternFill patternType="gray125"/>
    </fill>
    <fill>
      <patternFill patternType="solid">
        <fgColor indexed="44"/>
        <bgColor indexed="64"/>
      </patternFill>
    </fill>
    <fill>
      <patternFill patternType="solid">
        <fgColor indexed="41"/>
        <bgColor indexed="64"/>
      </patternFill>
    </fill>
    <fill>
      <patternFill patternType="solid">
        <fgColor indexed="47"/>
        <bgColor indexed="64"/>
      </patternFill>
    </fill>
    <fill>
      <patternFill patternType="solid">
        <fgColor indexed="42"/>
        <bgColor indexed="64"/>
      </patternFill>
    </fill>
    <fill>
      <patternFill patternType="solid">
        <fgColor indexed="40"/>
        <bgColor indexed="64"/>
      </patternFill>
    </fill>
    <fill>
      <patternFill patternType="solid">
        <fgColor indexed="22"/>
        <bgColor indexed="64"/>
      </patternFill>
    </fill>
    <fill>
      <patternFill patternType="solid">
        <fgColor indexed="27"/>
        <bgColor indexed="42"/>
      </patternFill>
    </fill>
  </fills>
  <borders count="11">
    <border>
      <left/>
      <right/>
      <top/>
      <bottom/>
      <diagonal/>
    </border>
    <border>
      <left style="thin">
        <color indexed="64"/>
      </left>
      <right style="thin">
        <color indexed="64"/>
      </right>
      <top style="thin">
        <color indexed="64"/>
      </top>
      <bottom style="thin">
        <color indexed="64"/>
      </bottom>
      <diagonal/>
    </border>
    <border>
      <left style="hair">
        <color indexed="23"/>
      </left>
      <right style="hair">
        <color indexed="23"/>
      </right>
      <top style="hair">
        <color indexed="23"/>
      </top>
      <bottom style="hair">
        <color indexed="23"/>
      </bottom>
      <diagonal/>
    </border>
    <border>
      <left/>
      <right/>
      <top/>
      <bottom style="hair">
        <color indexed="23"/>
      </bottom>
      <diagonal/>
    </border>
    <border>
      <left style="thin">
        <color indexed="8"/>
      </left>
      <right style="thin">
        <color indexed="8"/>
      </right>
      <top style="thin">
        <color indexed="8"/>
      </top>
      <bottom style="thin">
        <color indexed="8"/>
      </bottom>
      <diagonal/>
    </border>
    <border>
      <left/>
      <right/>
      <top style="hair">
        <color indexed="23"/>
      </top>
      <bottom style="hair">
        <color indexed="23"/>
      </bottom>
      <diagonal/>
    </border>
    <border>
      <left style="hair">
        <color indexed="23"/>
      </left>
      <right/>
      <top style="hair">
        <color indexed="23"/>
      </top>
      <bottom/>
      <diagonal/>
    </border>
    <border>
      <left/>
      <right style="hair">
        <color indexed="23"/>
      </right>
      <top style="hair">
        <color indexed="23"/>
      </top>
      <bottom/>
      <diagonal/>
    </border>
    <border>
      <left style="hair">
        <color indexed="23"/>
      </left>
      <right/>
      <top/>
      <bottom style="hair">
        <color indexed="23"/>
      </bottom>
      <diagonal/>
    </border>
    <border>
      <left/>
      <right style="hair">
        <color indexed="23"/>
      </right>
      <top/>
      <bottom style="hair">
        <color indexed="23"/>
      </bottom>
      <diagonal/>
    </border>
    <border>
      <left/>
      <right/>
      <top style="hair">
        <color indexed="23"/>
      </top>
      <bottom style="hair">
        <color indexed="55"/>
      </bottom>
      <diagonal/>
    </border>
  </borders>
  <cellStyleXfs count="3">
    <xf numFmtId="0" fontId="0" fillId="0" borderId="0"/>
    <xf numFmtId="166" fontId="1" fillId="0" borderId="0" applyFont="0" applyFill="0" applyBorder="0" applyAlignment="0" applyProtection="0"/>
    <xf numFmtId="165" fontId="1" fillId="0" borderId="0" applyFont="0" applyFill="0" applyBorder="0" applyAlignment="0" applyProtection="0"/>
  </cellStyleXfs>
  <cellXfs count="72">
    <xf numFmtId="0" fontId="0" fillId="0" borderId="0" xfId="0"/>
    <xf numFmtId="0" fontId="2" fillId="0" borderId="0" xfId="0" applyFont="1" applyAlignment="1" applyProtection="1">
      <alignment horizontal="center" vertical="center" wrapText="1"/>
      <protection hidden="1"/>
    </xf>
    <xf numFmtId="0" fontId="2" fillId="0" borderId="0" xfId="0" applyFont="1" applyAlignment="1" applyProtection="1">
      <alignment vertical="center" wrapText="1"/>
      <protection hidden="1"/>
    </xf>
    <xf numFmtId="0" fontId="3" fillId="0" borderId="0" xfId="0" applyFont="1" applyAlignment="1" applyProtection="1">
      <alignment horizontal="left" vertical="center"/>
      <protection hidden="1"/>
    </xf>
    <xf numFmtId="0" fontId="0" fillId="0" borderId="0" xfId="0" applyAlignment="1">
      <alignment horizontal="center"/>
    </xf>
    <xf numFmtId="0" fontId="2" fillId="0" borderId="0" xfId="0" applyFont="1"/>
    <xf numFmtId="0" fontId="5" fillId="0" borderId="0" xfId="0" applyFont="1" applyAlignment="1" applyProtection="1">
      <alignment vertical="center"/>
      <protection hidden="1"/>
    </xf>
    <xf numFmtId="4" fontId="7" fillId="0" borderId="0" xfId="0" applyNumberFormat="1" applyFont="1" applyAlignment="1" applyProtection="1">
      <alignment vertical="center" wrapText="1"/>
      <protection hidden="1"/>
    </xf>
    <xf numFmtId="0" fontId="7" fillId="0" borderId="0" xfId="0" applyFont="1" applyAlignment="1" applyProtection="1">
      <alignment vertical="center" wrapText="1"/>
      <protection hidden="1"/>
    </xf>
    <xf numFmtId="49" fontId="0" fillId="0" borderId="0" xfId="0" applyNumberFormat="1"/>
    <xf numFmtId="170" fontId="5" fillId="0" borderId="0" xfId="0" applyNumberFormat="1" applyFont="1" applyAlignment="1" applyProtection="1">
      <alignment vertical="center"/>
      <protection hidden="1"/>
    </xf>
    <xf numFmtId="170" fontId="2" fillId="0" borderId="0" xfId="2" applyNumberFormat="1" applyFont="1" applyBorder="1" applyAlignment="1" applyProtection="1">
      <alignment horizontal="center" vertical="center" wrapText="1"/>
      <protection hidden="1"/>
    </xf>
    <xf numFmtId="0" fontId="2" fillId="0" borderId="0" xfId="0" applyFont="1" applyAlignment="1">
      <alignment wrapText="1"/>
    </xf>
    <xf numFmtId="169" fontId="2" fillId="0" borderId="0" xfId="0" applyNumberFormat="1" applyFont="1" applyAlignment="1" applyProtection="1">
      <alignment horizontal="center" vertical="center" wrapText="1"/>
      <protection hidden="1"/>
    </xf>
    <xf numFmtId="169" fontId="5" fillId="0" borderId="0" xfId="0" applyNumberFormat="1" applyFont="1" applyAlignment="1" applyProtection="1">
      <alignment vertical="center"/>
      <protection hidden="1"/>
    </xf>
    <xf numFmtId="0" fontId="6" fillId="0" borderId="0" xfId="0" applyFont="1" applyAlignment="1" applyProtection="1">
      <alignment horizontal="right"/>
      <protection hidden="1"/>
    </xf>
    <xf numFmtId="0" fontId="0" fillId="2" borderId="1" xfId="0" applyFill="1" applyBorder="1"/>
    <xf numFmtId="0" fontId="0" fillId="3" borderId="1" xfId="0" applyFill="1" applyBorder="1" applyAlignment="1">
      <alignment vertical="center" wrapText="1"/>
    </xf>
    <xf numFmtId="0" fontId="0" fillId="3" borderId="1" xfId="0" applyFill="1" applyBorder="1"/>
    <xf numFmtId="49" fontId="0" fillId="3" borderId="1" xfId="0" applyNumberFormat="1" applyFill="1" applyBorder="1"/>
    <xf numFmtId="0" fontId="0" fillId="4" borderId="1" xfId="0" applyFill="1" applyBorder="1" applyAlignment="1">
      <alignment vertical="center" wrapText="1"/>
    </xf>
    <xf numFmtId="0" fontId="0" fillId="0" borderId="0" xfId="0" applyAlignment="1">
      <alignment wrapText="1"/>
    </xf>
    <xf numFmtId="0" fontId="0" fillId="5" borderId="1" xfId="0" applyFill="1" applyBorder="1" applyAlignment="1">
      <alignment vertical="center"/>
    </xf>
    <xf numFmtId="0" fontId="0" fillId="0" borderId="0" xfId="0" applyAlignment="1">
      <alignment vertical="center"/>
    </xf>
    <xf numFmtId="0" fontId="1" fillId="0" borderId="0" xfId="0" applyFont="1" applyAlignment="1">
      <alignment horizontal="left" vertical="center" wrapText="1"/>
    </xf>
    <xf numFmtId="0" fontId="0" fillId="6" borderId="1" xfId="0" applyFill="1" applyBorder="1" applyAlignment="1">
      <alignment vertical="center"/>
    </xf>
    <xf numFmtId="0" fontId="8" fillId="0" borderId="0" xfId="0" applyFont="1" applyAlignment="1" applyProtection="1">
      <alignment horizontal="right"/>
      <protection hidden="1"/>
    </xf>
    <xf numFmtId="0" fontId="10" fillId="0" borderId="0" xfId="0" applyFont="1" applyAlignment="1" applyProtection="1">
      <alignment vertical="center" wrapText="1"/>
      <protection hidden="1"/>
    </xf>
    <xf numFmtId="0" fontId="4" fillId="0" borderId="0" xfId="0" applyFont="1" applyAlignment="1" applyProtection="1">
      <alignment horizontal="center" vertical="center"/>
      <protection hidden="1"/>
    </xf>
    <xf numFmtId="169" fontId="4" fillId="0" borderId="0" xfId="0" applyNumberFormat="1" applyFont="1" applyAlignment="1" applyProtection="1">
      <alignment horizontal="center" vertical="center"/>
      <protection hidden="1"/>
    </xf>
    <xf numFmtId="170" fontId="4" fillId="0" borderId="0" xfId="0" applyNumberFormat="1" applyFont="1" applyAlignment="1" applyProtection="1">
      <alignment horizontal="center" vertical="center"/>
      <protection hidden="1"/>
    </xf>
    <xf numFmtId="0" fontId="7" fillId="0" borderId="2" xfId="0" applyFont="1" applyBorder="1" applyAlignment="1">
      <alignment vertical="center" wrapText="1"/>
    </xf>
    <xf numFmtId="0" fontId="8" fillId="7" borderId="2" xfId="0" applyFont="1" applyFill="1" applyBorder="1" applyAlignment="1" applyProtection="1">
      <alignment horizontal="center" vertical="center" wrapText="1"/>
      <protection hidden="1"/>
    </xf>
    <xf numFmtId="168" fontId="7" fillId="0" borderId="2" xfId="0" applyNumberFormat="1" applyFont="1" applyBorder="1" applyAlignment="1">
      <alignment horizontal="center" vertical="center" wrapText="1"/>
    </xf>
    <xf numFmtId="0" fontId="11" fillId="0" borderId="2" xfId="0" applyFont="1" applyBorder="1" applyAlignment="1">
      <alignment horizontal="center" vertical="center" wrapText="1"/>
    </xf>
    <xf numFmtId="169" fontId="8" fillId="0" borderId="2" xfId="2" applyNumberFormat="1" applyFont="1" applyFill="1" applyBorder="1" applyAlignment="1" applyProtection="1">
      <alignment horizontal="center" vertical="center" wrapText="1"/>
      <protection hidden="1"/>
    </xf>
    <xf numFmtId="0" fontId="8" fillId="0" borderId="3" xfId="0" applyFont="1" applyBorder="1" applyAlignment="1" applyProtection="1">
      <alignment horizontal="left"/>
      <protection locked="0" hidden="1"/>
    </xf>
    <xf numFmtId="168" fontId="10" fillId="0" borderId="0" xfId="0" applyNumberFormat="1" applyFont="1" applyAlignment="1" applyProtection="1">
      <alignment vertical="center" wrapText="1"/>
      <protection hidden="1"/>
    </xf>
    <xf numFmtId="0" fontId="10" fillId="0" borderId="0" xfId="0" applyFont="1" applyAlignment="1" applyProtection="1">
      <alignment horizontal="left" vertical="center"/>
      <protection hidden="1"/>
    </xf>
    <xf numFmtId="49" fontId="2" fillId="0" borderId="0" xfId="2" applyNumberFormat="1" applyFont="1" applyBorder="1" applyAlignment="1" applyProtection="1">
      <alignment horizontal="center" vertical="center" wrapText="1"/>
      <protection hidden="1"/>
    </xf>
    <xf numFmtId="49" fontId="2" fillId="0" borderId="0" xfId="0" applyNumberFormat="1" applyFont="1" applyAlignment="1" applyProtection="1">
      <alignment vertical="center" wrapText="1"/>
      <protection hidden="1"/>
    </xf>
    <xf numFmtId="49" fontId="7" fillId="0" borderId="0" xfId="0" applyNumberFormat="1" applyFont="1" applyAlignment="1" applyProtection="1">
      <alignment vertical="center" wrapText="1"/>
      <protection hidden="1"/>
    </xf>
    <xf numFmtId="49" fontId="12" fillId="0" borderId="0" xfId="0" applyNumberFormat="1" applyFont="1" applyAlignment="1" applyProtection="1">
      <alignment vertical="center" wrapText="1"/>
      <protection hidden="1"/>
    </xf>
    <xf numFmtId="49" fontId="13" fillId="0" borderId="0" xfId="0" applyNumberFormat="1" applyFont="1" applyAlignment="1" applyProtection="1">
      <alignment vertical="center" wrapText="1"/>
      <protection hidden="1"/>
    </xf>
    <xf numFmtId="49" fontId="12" fillId="0" borderId="0" xfId="0" applyNumberFormat="1" applyFont="1" applyAlignment="1" applyProtection="1">
      <alignment horizontal="left" vertical="center" wrapText="1"/>
      <protection hidden="1"/>
    </xf>
    <xf numFmtId="49" fontId="14" fillId="0" borderId="0" xfId="0" applyNumberFormat="1" applyFont="1" applyAlignment="1" applyProtection="1">
      <alignment vertical="center" wrapText="1"/>
      <protection hidden="1"/>
    </xf>
    <xf numFmtId="169" fontId="8" fillId="7" borderId="2" xfId="0" applyNumberFormat="1" applyFont="1" applyFill="1" applyBorder="1" applyAlignment="1" applyProtection="1">
      <alignment horizontal="center" vertical="center" wrapText="1"/>
      <protection hidden="1"/>
    </xf>
    <xf numFmtId="169" fontId="10" fillId="0" borderId="0" xfId="0" applyNumberFormat="1" applyFont="1" applyAlignment="1" applyProtection="1">
      <alignment vertical="center" wrapText="1"/>
      <protection hidden="1"/>
    </xf>
    <xf numFmtId="166" fontId="0" fillId="0" borderId="0" xfId="1" applyFont="1" applyFill="1" applyBorder="1" applyAlignment="1" applyProtection="1">
      <alignment horizontal="left"/>
    </xf>
    <xf numFmtId="167" fontId="7" fillId="0" borderId="2" xfId="0" applyNumberFormat="1" applyFont="1" applyBorder="1" applyAlignment="1" applyProtection="1">
      <alignment horizontal="center" vertical="center" wrapText="1"/>
      <protection hidden="1"/>
    </xf>
    <xf numFmtId="169" fontId="4" fillId="0" borderId="3" xfId="0" applyNumberFormat="1" applyFont="1" applyBorder="1" applyAlignment="1" applyProtection="1">
      <alignment horizontal="center" vertical="center"/>
      <protection hidden="1"/>
    </xf>
    <xf numFmtId="169" fontId="7" fillId="0" borderId="2" xfId="0" applyNumberFormat="1" applyFont="1" applyBorder="1" applyAlignment="1" applyProtection="1">
      <alignment horizontal="center" vertical="center" wrapText="1"/>
      <protection hidden="1"/>
    </xf>
    <xf numFmtId="0" fontId="8" fillId="0" borderId="0" xfId="0" applyFont="1" applyAlignment="1" applyProtection="1">
      <alignment vertical="center"/>
      <protection hidden="1"/>
    </xf>
    <xf numFmtId="0" fontId="15" fillId="0" borderId="0" xfId="0" applyFont="1" applyAlignment="1">
      <alignment horizontal="justify"/>
    </xf>
    <xf numFmtId="0" fontId="0" fillId="0" borderId="0" xfId="0" applyAlignment="1">
      <alignment vertical="center" wrapText="1"/>
    </xf>
    <xf numFmtId="0" fontId="16" fillId="0" borderId="0" xfId="0" applyFont="1" applyAlignment="1">
      <alignment horizontal="justify"/>
    </xf>
    <xf numFmtId="0" fontId="0" fillId="0" borderId="0" xfId="0" applyAlignment="1">
      <alignment horizontal="left" vertical="center" wrapText="1"/>
    </xf>
    <xf numFmtId="0" fontId="0" fillId="8" borderId="4" xfId="0" applyFill="1" applyBorder="1"/>
    <xf numFmtId="0" fontId="2" fillId="0" borderId="0" xfId="0" applyFont="1" applyAlignment="1">
      <alignment horizontal="left" vertical="center" wrapText="1"/>
    </xf>
    <xf numFmtId="169" fontId="8" fillId="0" borderId="2" xfId="0" applyNumberFormat="1" applyFont="1" applyBorder="1" applyAlignment="1" applyProtection="1">
      <alignment horizontal="center" vertical="center"/>
      <protection locked="0"/>
    </xf>
    <xf numFmtId="0" fontId="9" fillId="0" borderId="0" xfId="0" applyFont="1" applyAlignment="1" applyProtection="1">
      <alignment horizontal="left" vertical="center" wrapText="1"/>
      <protection hidden="1"/>
    </xf>
    <xf numFmtId="0" fontId="8" fillId="0" borderId="3" xfId="0" applyFont="1" applyBorder="1" applyAlignment="1" applyProtection="1">
      <alignment horizontal="left"/>
      <protection locked="0" hidden="1"/>
    </xf>
    <xf numFmtId="0" fontId="8" fillId="0" borderId="5" xfId="0" applyFont="1" applyBorder="1" applyAlignment="1" applyProtection="1">
      <alignment horizontal="left"/>
      <protection locked="0" hidden="1"/>
    </xf>
    <xf numFmtId="169" fontId="9" fillId="3" borderId="6" xfId="0" applyNumberFormat="1" applyFont="1" applyFill="1" applyBorder="1" applyAlignment="1" applyProtection="1">
      <alignment horizontal="left" vertical="center" wrapText="1"/>
      <protection hidden="1"/>
    </xf>
    <xf numFmtId="169" fontId="9" fillId="3" borderId="7" xfId="0" applyNumberFormat="1" applyFont="1" applyFill="1" applyBorder="1" applyAlignment="1" applyProtection="1">
      <alignment horizontal="left" vertical="center" wrapText="1"/>
      <protection hidden="1"/>
    </xf>
    <xf numFmtId="164" fontId="3" fillId="3" borderId="8" xfId="2" applyNumberFormat="1" applyFont="1" applyFill="1" applyBorder="1" applyAlignment="1" applyProtection="1">
      <alignment horizontal="left" vertical="center" wrapText="1"/>
      <protection hidden="1"/>
    </xf>
    <xf numFmtId="164" fontId="3" fillId="3" borderId="9" xfId="2" applyNumberFormat="1" applyFont="1" applyFill="1" applyBorder="1" applyAlignment="1" applyProtection="1">
      <alignment horizontal="left" vertical="center" wrapText="1"/>
      <protection hidden="1"/>
    </xf>
    <xf numFmtId="0" fontId="8" fillId="0" borderId="10" xfId="0" applyFont="1" applyBorder="1" applyAlignment="1" applyProtection="1">
      <alignment horizontal="left"/>
      <protection locked="0"/>
    </xf>
    <xf numFmtId="0" fontId="8" fillId="0" borderId="0" xfId="0" applyFont="1" applyAlignment="1" applyProtection="1">
      <alignment horizontal="left" vertical="center"/>
      <protection hidden="1"/>
    </xf>
    <xf numFmtId="166" fontId="8" fillId="0" borderId="0" xfId="1" applyFont="1" applyBorder="1" applyAlignment="1" applyProtection="1">
      <alignment horizontal="center" vertical="center"/>
      <protection hidden="1"/>
    </xf>
    <xf numFmtId="0" fontId="8" fillId="0" borderId="0" xfId="0" applyFont="1" applyAlignment="1" applyProtection="1">
      <alignment vertical="center"/>
      <protection hidden="1"/>
    </xf>
    <xf numFmtId="0" fontId="8" fillId="0" borderId="0" xfId="0" applyFont="1" applyAlignment="1" applyProtection="1">
      <alignment vertical="center" wrapText="1"/>
      <protection hidden="1"/>
    </xf>
  </cellXfs>
  <cellStyles count="3">
    <cellStyle name="Moeda" xfId="1" builtinId="4"/>
    <cellStyle name="Normal" xfId="0" builtinId="0"/>
    <cellStyle name="Vírgula" xfId="2" builtinId="3"/>
  </cellStyles>
  <dxfs count="12">
    <dxf>
      <font>
        <b/>
        <i val="0"/>
        <condense val="0"/>
        <extend val="0"/>
        <color indexed="9"/>
      </font>
      <fill>
        <patternFill>
          <bgColor indexed="10"/>
        </patternFill>
      </fill>
    </dxf>
    <dxf>
      <font>
        <b/>
        <i val="0"/>
        <condense val="0"/>
        <extend val="0"/>
      </font>
      <fill>
        <patternFill>
          <bgColor indexed="47"/>
        </patternFill>
      </fill>
    </dxf>
    <dxf>
      <font>
        <b/>
        <i/>
        <strike val="0"/>
        <condense val="0"/>
        <extend val="0"/>
        <u val="double"/>
      </font>
      <fill>
        <patternFill>
          <bgColor indexed="51"/>
        </patternFill>
      </fill>
      <border>
        <left style="thin">
          <color indexed="64"/>
        </left>
        <right style="thin">
          <color indexed="64"/>
        </right>
        <top style="thin">
          <color indexed="64"/>
        </top>
        <bottom style="thin">
          <color indexed="64"/>
        </bottom>
      </border>
    </dxf>
    <dxf>
      <font>
        <b/>
        <i val="0"/>
        <condense val="0"/>
        <extend val="0"/>
      </font>
      <fill>
        <patternFill>
          <bgColor indexed="43"/>
        </patternFill>
      </fill>
    </dxf>
    <dxf>
      <font>
        <b/>
        <i val="0"/>
        <condense val="0"/>
        <extend val="0"/>
        <color indexed="9"/>
      </font>
      <fill>
        <patternFill>
          <bgColor indexed="10"/>
        </patternFill>
      </fill>
    </dxf>
    <dxf>
      <font>
        <b/>
        <i/>
        <strike val="0"/>
        <condense val="0"/>
        <extend val="0"/>
        <u val="none"/>
      </font>
      <fill>
        <patternFill>
          <bgColor indexed="47"/>
        </patternFill>
      </fill>
      <border>
        <left style="thin">
          <color indexed="64"/>
        </left>
        <right style="thin">
          <color indexed="64"/>
        </right>
        <top style="thin">
          <color indexed="64"/>
        </top>
        <bottom style="thin">
          <color indexed="64"/>
        </bottom>
      </border>
    </dxf>
    <dxf>
      <font>
        <b/>
        <i/>
        <strike val="0"/>
        <condense val="0"/>
        <extend val="0"/>
        <u val="double"/>
      </font>
      <fill>
        <patternFill>
          <bgColor indexed="52"/>
        </patternFill>
      </fill>
    </dxf>
    <dxf>
      <font>
        <condense val="0"/>
        <extend val="0"/>
        <color auto="1"/>
      </font>
      <fill>
        <patternFill>
          <bgColor indexed="26"/>
        </patternFill>
      </fill>
    </dxf>
    <dxf>
      <fill>
        <patternFill>
          <bgColor indexed="43"/>
        </patternFill>
      </fill>
    </dxf>
    <dxf>
      <font>
        <b val="0"/>
        <i val="0"/>
        <strike val="0"/>
        <condense val="0"/>
        <extend val="0"/>
        <u val="none"/>
      </font>
      <fill>
        <patternFill>
          <bgColor indexed="43"/>
        </patternFill>
      </fill>
    </dxf>
    <dxf>
      <fill>
        <patternFill>
          <bgColor indexed="52"/>
        </patternFill>
      </fill>
    </dxf>
    <dxf>
      <font>
        <b val="0"/>
        <i val="0"/>
        <strike val="0"/>
        <condense val="0"/>
        <extend val="0"/>
        <u val="none"/>
      </font>
      <fill>
        <patternFill>
          <bgColor indexed="43"/>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466725</xdr:colOff>
      <xdr:row>0</xdr:row>
      <xdr:rowOff>0</xdr:rowOff>
    </xdr:from>
    <xdr:to>
      <xdr:col>4</xdr:col>
      <xdr:colOff>234429</xdr:colOff>
      <xdr:row>0</xdr:row>
      <xdr:rowOff>695325</xdr:rowOff>
    </xdr:to>
    <xdr:sp macro="" textlink="">
      <xdr:nvSpPr>
        <xdr:cNvPr id="1025" name="Text Box 1">
          <a:extLst>
            <a:ext uri="{FF2B5EF4-FFF2-40B4-BE49-F238E27FC236}">
              <a16:creationId xmlns:a16="http://schemas.microsoft.com/office/drawing/2014/main" id="{5DD80B1A-4352-2A02-233F-D2C098317870}"/>
            </a:ext>
          </a:extLst>
        </xdr:cNvPr>
        <xdr:cNvSpPr txBox="1">
          <a:spLocks noChangeArrowheads="1"/>
        </xdr:cNvSpPr>
      </xdr:nvSpPr>
      <xdr:spPr bwMode="auto">
        <a:xfrm>
          <a:off x="771525" y="0"/>
          <a:ext cx="4343400" cy="695325"/>
        </a:xfrm>
        <a:prstGeom prst="rect">
          <a:avLst/>
        </a:prstGeom>
        <a:noFill/>
        <a:ln w="9525">
          <a:noFill/>
          <a:miter lim="800000"/>
          <a:headEnd/>
          <a:tailEnd/>
        </a:ln>
      </xdr:spPr>
      <xdr:txBody>
        <a:bodyPr vertOverflow="clip" wrap="square" lIns="27432" tIns="22860" rIns="0" bIns="0" anchor="t" upright="1"/>
        <a:lstStyle/>
        <a:p>
          <a:pPr algn="l" rtl="1">
            <a:defRPr sz="1000"/>
          </a:pPr>
          <a:r>
            <a:rPr lang="pt-BR" sz="1000" b="1" i="0" strike="noStrike">
              <a:solidFill>
                <a:srgbClr val="000000"/>
              </a:solidFill>
              <a:latin typeface="Arial"/>
              <a:cs typeface="Arial"/>
            </a:rPr>
            <a:t>Estado do Rio de Janeiro</a:t>
          </a:r>
        </a:p>
        <a:p>
          <a:pPr algn="l" rtl="1">
            <a:defRPr sz="1000"/>
          </a:pPr>
          <a:r>
            <a:rPr lang="pt-BR" sz="1000" b="1" i="0" strike="noStrike">
              <a:solidFill>
                <a:srgbClr val="000000"/>
              </a:solidFill>
              <a:latin typeface="Arial"/>
              <a:cs typeface="Arial"/>
            </a:rPr>
            <a:t>PREFEITURA MUNICIPAL DE SUMIDOURO</a:t>
          </a:r>
        </a:p>
        <a:p>
          <a:pPr algn="l" rtl="1">
            <a:defRPr sz="1000"/>
          </a:pPr>
          <a:r>
            <a:rPr lang="pt-BR" sz="1000" b="1" i="0" strike="noStrike">
              <a:solidFill>
                <a:srgbClr val="000000"/>
              </a:solidFill>
              <a:latin typeface="Arial"/>
              <a:cs typeface="Arial"/>
            </a:rPr>
            <a:t>CNPJ: 32.165.706/0001-08</a:t>
          </a:r>
        </a:p>
        <a:p>
          <a:pPr algn="l" rtl="1">
            <a:defRPr sz="1000"/>
          </a:pPr>
          <a:r>
            <a:rPr lang="pt-BR" sz="1000" b="1" i="0" strike="noStrike">
              <a:solidFill>
                <a:srgbClr val="000000"/>
              </a:solidFill>
              <a:latin typeface="Arial"/>
              <a:cs typeface="Arial"/>
            </a:rPr>
            <a:t>Rua Alfredo Chaves, 39 - Centro – Sumidouro/RJ – CEP 28637-000</a:t>
          </a:r>
          <a:endParaRPr lang="pt-BR" sz="1200" b="1" i="0" strike="noStrike">
            <a:solidFill>
              <a:srgbClr val="000000"/>
            </a:solidFill>
            <a:latin typeface="Arial"/>
            <a:cs typeface="Arial"/>
          </a:endParaRPr>
        </a:p>
        <a:p>
          <a:pPr algn="l" rtl="1">
            <a:defRPr sz="1000"/>
          </a:pPr>
          <a:endParaRPr lang="pt-BR" sz="1200" b="1" i="0" strike="noStrike">
            <a:solidFill>
              <a:srgbClr val="000000"/>
            </a:solidFill>
            <a:latin typeface="Arial"/>
            <a:cs typeface="Arial"/>
          </a:endParaRPr>
        </a:p>
      </xdr:txBody>
    </xdr:sp>
    <xdr:clientData/>
  </xdr:twoCellAnchor>
  <xdr:twoCellAnchor editAs="oneCell">
    <xdr:from>
      <xdr:col>0</xdr:col>
      <xdr:colOff>0</xdr:colOff>
      <xdr:row>0</xdr:row>
      <xdr:rowOff>0</xdr:rowOff>
    </xdr:from>
    <xdr:to>
      <xdr:col>1</xdr:col>
      <xdr:colOff>390525</xdr:colOff>
      <xdr:row>0</xdr:row>
      <xdr:rowOff>676275</xdr:rowOff>
    </xdr:to>
    <xdr:pic>
      <xdr:nvPicPr>
        <xdr:cNvPr id="1153" name="Picture 2" descr="brasãoGIF_300dpi">
          <a:extLst>
            <a:ext uri="{FF2B5EF4-FFF2-40B4-BE49-F238E27FC236}">
              <a16:creationId xmlns:a16="http://schemas.microsoft.com/office/drawing/2014/main" id="{B958758F-C052-3FF9-1983-7D106E89085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69532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152400</xdr:colOff>
      <xdr:row>0</xdr:row>
      <xdr:rowOff>285750</xdr:rowOff>
    </xdr:from>
    <xdr:to>
      <xdr:col>6</xdr:col>
      <xdr:colOff>590550</xdr:colOff>
      <xdr:row>3</xdr:row>
      <xdr:rowOff>76200</xdr:rowOff>
    </xdr:to>
    <xdr:grpSp>
      <xdr:nvGrpSpPr>
        <xdr:cNvPr id="1154" name="Group 60">
          <a:extLst>
            <a:ext uri="{FF2B5EF4-FFF2-40B4-BE49-F238E27FC236}">
              <a16:creationId xmlns:a16="http://schemas.microsoft.com/office/drawing/2014/main" id="{96AA1AD4-409E-29D2-0DD0-922223BE3A5E}"/>
            </a:ext>
          </a:extLst>
        </xdr:cNvPr>
        <xdr:cNvGrpSpPr>
          <a:grpSpLocks/>
        </xdr:cNvGrpSpPr>
      </xdr:nvGrpSpPr>
      <xdr:grpSpPr bwMode="auto">
        <a:xfrm>
          <a:off x="5030857" y="285750"/>
          <a:ext cx="1796497" cy="867189"/>
          <a:chOff x="520" y="6"/>
          <a:chExt cx="188" cy="90"/>
        </a:xfrm>
      </xdr:grpSpPr>
      <xdr:sp macro="" textlink="">
        <xdr:nvSpPr>
          <xdr:cNvPr id="1085" name="Caixa de texto 2">
            <a:extLst>
              <a:ext uri="{FF2B5EF4-FFF2-40B4-BE49-F238E27FC236}">
                <a16:creationId xmlns:a16="http://schemas.microsoft.com/office/drawing/2014/main" id="{A8B88214-E18B-E558-AA5B-9CBE4EE12996}"/>
              </a:ext>
            </a:extLst>
          </xdr:cNvPr>
          <xdr:cNvSpPr txBox="1">
            <a:spLocks noChangeArrowheads="1"/>
          </xdr:cNvSpPr>
        </xdr:nvSpPr>
        <xdr:spPr bwMode="auto">
          <a:xfrm>
            <a:off x="520" y="6"/>
            <a:ext cx="188" cy="90"/>
          </a:xfrm>
          <a:prstGeom prst="rect">
            <a:avLst/>
          </a:prstGeom>
          <a:noFill/>
          <a:ln>
            <a:noFill/>
          </a:ln>
        </xdr:spPr>
        <xdr:txBody>
          <a:bodyPr vertOverflow="clip" wrap="square" lIns="91440" tIns="45720" rIns="91440" bIns="45720" anchor="t" upright="1"/>
          <a:lstStyle/>
          <a:p>
            <a:pPr algn="l" rtl="0">
              <a:defRPr sz="1000"/>
            </a:pPr>
            <a:r>
              <a:rPr lang="pt-BR" sz="600" b="0" i="0" u="none" strike="noStrike" baseline="0">
                <a:solidFill>
                  <a:srgbClr val="333399"/>
                </a:solidFill>
                <a:latin typeface="Calibri"/>
                <a:cs typeface="Calibri"/>
              </a:rPr>
              <a:t>COMISSÃO PERMANENTE DE LICITAÇÕES</a:t>
            </a:r>
          </a:p>
          <a:p>
            <a:pPr algn="l" rtl="0">
              <a:defRPr sz="1000"/>
            </a:pPr>
            <a:endParaRPr lang="pt-BR" sz="600" b="0" i="0" u="none" strike="noStrike" baseline="0">
              <a:solidFill>
                <a:srgbClr val="333399"/>
              </a:solidFill>
              <a:latin typeface="Calibri"/>
              <a:cs typeface="Calibri"/>
            </a:endParaRPr>
          </a:p>
          <a:p>
            <a:pPr algn="l" rtl="0">
              <a:defRPr sz="1000"/>
            </a:pPr>
            <a:r>
              <a:rPr lang="pt-BR" sz="600" b="0" i="0" u="none" strike="noStrike" baseline="0">
                <a:solidFill>
                  <a:srgbClr val="333399"/>
                </a:solidFill>
                <a:latin typeface="Calibri"/>
                <a:cs typeface="Calibri"/>
              </a:rPr>
              <a:t>PROCESSO ________________________ </a:t>
            </a:r>
          </a:p>
          <a:p>
            <a:pPr algn="l" rtl="0">
              <a:defRPr sz="1000"/>
            </a:pPr>
            <a:endParaRPr lang="pt-BR" sz="600" b="0" i="0" u="none" strike="noStrike" baseline="0">
              <a:solidFill>
                <a:srgbClr val="333399"/>
              </a:solidFill>
              <a:latin typeface="Calibri"/>
              <a:cs typeface="Calibri"/>
            </a:endParaRPr>
          </a:p>
          <a:p>
            <a:pPr algn="l" rtl="0">
              <a:defRPr sz="1000"/>
            </a:pPr>
            <a:r>
              <a:rPr lang="pt-BR" sz="600" b="0" i="0" u="none" strike="noStrike" baseline="0">
                <a:solidFill>
                  <a:srgbClr val="333399"/>
                </a:solidFill>
                <a:latin typeface="Calibri"/>
                <a:cs typeface="Calibri"/>
              </a:rPr>
              <a:t>RÚBRICA  ______________ FLS _______</a:t>
            </a:r>
          </a:p>
          <a:p>
            <a:pPr algn="l" rtl="0">
              <a:defRPr sz="1000"/>
            </a:pPr>
            <a:endParaRPr lang="pt-BR" sz="650" b="0" i="0" u="none" strike="noStrike" baseline="0">
              <a:solidFill>
                <a:srgbClr val="000000"/>
              </a:solidFill>
              <a:latin typeface="Times New Roman"/>
              <a:cs typeface="Times New Roman"/>
            </a:endParaRPr>
          </a:p>
          <a:p>
            <a:pPr algn="l" rtl="0">
              <a:defRPr sz="1000"/>
            </a:pPr>
            <a:endParaRPr lang="pt-BR" sz="650" b="0" i="0" u="none" strike="noStrike" baseline="0">
              <a:solidFill>
                <a:srgbClr val="000000"/>
              </a:solidFill>
              <a:latin typeface="Times New Roman"/>
              <a:cs typeface="Times New Roman"/>
            </a:endParaRPr>
          </a:p>
        </xdr:txBody>
      </xdr:sp>
      <xdr:sp macro="" textlink="">
        <xdr:nvSpPr>
          <xdr:cNvPr id="1086" name="Caixa de texto 3">
            <a:extLst>
              <a:ext uri="{FF2B5EF4-FFF2-40B4-BE49-F238E27FC236}">
                <a16:creationId xmlns:a16="http://schemas.microsoft.com/office/drawing/2014/main" id="{BB2F9882-C06E-4965-18C4-E587DCFDC62A}"/>
              </a:ext>
            </a:extLst>
          </xdr:cNvPr>
          <xdr:cNvSpPr txBox="1">
            <a:spLocks noChangeArrowheads="1"/>
          </xdr:cNvSpPr>
        </xdr:nvSpPr>
        <xdr:spPr bwMode="auto">
          <a:xfrm>
            <a:off x="575" y="19"/>
            <a:ext cx="100" cy="32"/>
          </a:xfrm>
          <a:prstGeom prst="rect">
            <a:avLst/>
          </a:prstGeom>
          <a:noFill/>
          <a:ln>
            <a:noFill/>
          </a:ln>
        </xdr:spPr>
        <xdr:txBody>
          <a:bodyPr vertOverflow="clip" wrap="square" lIns="91440" tIns="45720" rIns="91440" bIns="45720" anchor="t" upright="1"/>
          <a:lstStyle/>
          <a:p>
            <a:pPr algn="l" rtl="0">
              <a:lnSpc>
                <a:spcPts val="1200"/>
              </a:lnSpc>
              <a:defRPr sz="1000"/>
            </a:pPr>
            <a:r>
              <a:rPr lang="pt-BR" sz="1200" b="0" i="0" u="none" strike="noStrike" baseline="0">
                <a:solidFill>
                  <a:srgbClr val="000000"/>
                </a:solidFill>
                <a:latin typeface="Times New Roman"/>
                <a:cs typeface="Times New Roman"/>
              </a:rPr>
              <a:t>3779/22</a:t>
            </a:r>
          </a:p>
          <a:p>
            <a:pPr algn="l" rtl="0">
              <a:lnSpc>
                <a:spcPts val="1100"/>
              </a:lnSpc>
              <a:defRPr sz="1000"/>
            </a:pPr>
            <a:endParaRPr lang="pt-BR" sz="1200" b="0" i="0" u="none" strike="noStrike" baseline="0">
              <a:solidFill>
                <a:srgbClr val="000000"/>
              </a:solidFill>
              <a:latin typeface="Times New Roman"/>
              <a:cs typeface="Times New Roman"/>
            </a:endParaRPr>
          </a:p>
        </xdr:txBody>
      </xdr:sp>
    </xdr:grpSp>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Plan1">
    <pageSetUpPr fitToPage="1"/>
  </sheetPr>
  <dimension ref="A1:K141"/>
  <sheetViews>
    <sheetView tabSelected="1" zoomScale="115" zoomScaleNormal="115" zoomScaleSheetLayoutView="100" workbookViewId="0">
      <selection activeCell="A13" sqref="A13"/>
    </sheetView>
  </sheetViews>
  <sheetFormatPr defaultRowHeight="12.75" x14ac:dyDescent="0.2"/>
  <cols>
    <col min="1" max="1" width="4.5703125" style="1" customWidth="1"/>
    <col min="2" max="2" width="52.28515625" style="2" customWidth="1"/>
    <col min="3" max="3" width="8.28515625" style="1" customWidth="1"/>
    <col min="4" max="4" width="8" style="1" customWidth="1"/>
    <col min="5" max="6" width="10.140625" style="13" customWidth="1"/>
    <col min="7" max="7" width="10.140625" style="11" customWidth="1"/>
    <col min="8" max="8" width="11.85546875" style="40" customWidth="1"/>
    <col min="9" max="9" width="11.5703125" style="2" customWidth="1"/>
    <col min="10" max="15" width="9.140625" style="2"/>
    <col min="16" max="16" width="10" style="2" bestFit="1" customWidth="1"/>
    <col min="17" max="16384" width="9.140625" style="2"/>
  </cols>
  <sheetData>
    <row r="1" spans="1:11" ht="58.5" customHeight="1" x14ac:dyDescent="0.2">
      <c r="H1" s="39"/>
    </row>
    <row r="2" spans="1:11" x14ac:dyDescent="0.2">
      <c r="A2" s="70" t="s">
        <v>19</v>
      </c>
      <c r="B2" s="70"/>
      <c r="C2" s="70"/>
      <c r="D2" s="70"/>
      <c r="E2" s="70"/>
      <c r="F2" s="70"/>
      <c r="G2" s="70"/>
    </row>
    <row r="3" spans="1:11" x14ac:dyDescent="0.2">
      <c r="A3" s="70" t="str">
        <f>UPPER(Dados!B1&amp;"  -  "&amp;Dados!B4)</f>
        <v>PREGÃO ELETRÔNICO Nº 038/2023  -  ABERTURA DAS PROPOSTAS: 20/04/2023, ÀS 09:00HS</v>
      </c>
      <c r="B3" s="70"/>
      <c r="C3" s="70"/>
      <c r="D3" s="70"/>
      <c r="E3" s="70"/>
      <c r="F3" s="70"/>
      <c r="G3" s="70"/>
    </row>
    <row r="4" spans="1:11" x14ac:dyDescent="0.2">
      <c r="A4" s="71" t="str">
        <f>Dados!B3</f>
        <v>EVENTUAL AQUISIÇÃO DE MATERIAIS DIDÁTICOS, ESCRITÓRIO, INFORMÁTICA E BRINQUEDOS EDUCATIVOS - SRP</v>
      </c>
      <c r="B4" s="71"/>
      <c r="C4" s="71"/>
      <c r="D4" s="71"/>
      <c r="E4" s="71"/>
      <c r="F4" s="71"/>
      <c r="G4" s="71"/>
    </row>
    <row r="5" spans="1:11" x14ac:dyDescent="0.2">
      <c r="A5" s="70" t="str">
        <f>Dados!B2</f>
        <v>PROCESSO ADMINISTRATIVO N° 3779/2022 de 24/11/2022</v>
      </c>
      <c r="B5" s="70"/>
      <c r="C5" s="70"/>
      <c r="D5" s="70"/>
      <c r="E5" s="70"/>
      <c r="F5" s="70"/>
      <c r="G5" s="70"/>
    </row>
    <row r="6" spans="1:11" x14ac:dyDescent="0.2">
      <c r="A6" s="52" t="str">
        <f>Dados!B7</f>
        <v>MENOR PREÇO POR ITEM</v>
      </c>
      <c r="B6" s="52"/>
      <c r="C6" s="68" t="s">
        <v>29</v>
      </c>
      <c r="D6" s="68"/>
      <c r="E6" s="69">
        <f>Dados!B8</f>
        <v>336278.61999999994</v>
      </c>
      <c r="F6" s="69"/>
      <c r="G6" s="52"/>
    </row>
    <row r="7" spans="1:11" ht="2.25" customHeight="1" x14ac:dyDescent="0.2">
      <c r="A7" s="6"/>
      <c r="B7" s="6"/>
      <c r="C7" s="6"/>
      <c r="D7" s="6"/>
      <c r="E7" s="14"/>
      <c r="F7" s="14"/>
      <c r="G7" s="10"/>
    </row>
    <row r="8" spans="1:11" s="8" customFormat="1" ht="12" customHeight="1" x14ac:dyDescent="0.2">
      <c r="A8" s="15" t="s">
        <v>0</v>
      </c>
      <c r="B8" s="61"/>
      <c r="C8" s="61"/>
      <c r="D8" s="61"/>
      <c r="E8" s="61"/>
      <c r="F8" s="61"/>
      <c r="G8" s="61"/>
      <c r="H8" s="41"/>
    </row>
    <row r="9" spans="1:11" s="8" customFormat="1" ht="12" customHeight="1" x14ac:dyDescent="0.2">
      <c r="A9" s="15" t="s">
        <v>1</v>
      </c>
      <c r="B9" s="62"/>
      <c r="C9" s="62"/>
      <c r="D9" s="62"/>
      <c r="E9" s="62"/>
      <c r="F9" s="62"/>
      <c r="G9" s="62"/>
      <c r="H9" s="41"/>
    </row>
    <row r="10" spans="1:11" s="8" customFormat="1" ht="12" customHeight="1" x14ac:dyDescent="0.2">
      <c r="A10" s="15" t="s">
        <v>2</v>
      </c>
      <c r="B10" s="36"/>
      <c r="C10" s="26" t="s">
        <v>8</v>
      </c>
      <c r="D10" s="67"/>
      <c r="E10" s="67"/>
      <c r="F10" s="67"/>
      <c r="G10" s="67"/>
      <c r="H10" s="41"/>
    </row>
    <row r="11" spans="1:11" ht="4.5" customHeight="1" x14ac:dyDescent="0.2">
      <c r="A11" s="3"/>
      <c r="B11" s="28"/>
      <c r="C11" s="28"/>
      <c r="D11" s="28"/>
      <c r="E11" s="50"/>
      <c r="F11" s="29"/>
      <c r="G11" s="30"/>
    </row>
    <row r="12" spans="1:11" s="8" customFormat="1" ht="22.5" x14ac:dyDescent="0.2">
      <c r="A12" s="32" t="s">
        <v>3</v>
      </c>
      <c r="B12" s="32" t="s">
        <v>4</v>
      </c>
      <c r="C12" s="32" t="s">
        <v>5</v>
      </c>
      <c r="D12" s="32" t="s">
        <v>6</v>
      </c>
      <c r="E12" s="46" t="s">
        <v>25</v>
      </c>
      <c r="F12" s="46" t="s">
        <v>26</v>
      </c>
      <c r="G12" s="32" t="s">
        <v>7</v>
      </c>
      <c r="H12" s="41"/>
    </row>
    <row r="13" spans="1:11" s="8" customFormat="1" ht="11.25" x14ac:dyDescent="0.2">
      <c r="A13" s="33">
        <v>1</v>
      </c>
      <c r="B13" s="31" t="s">
        <v>49</v>
      </c>
      <c r="C13" s="34" t="s">
        <v>44</v>
      </c>
      <c r="D13" s="49">
        <v>20</v>
      </c>
      <c r="E13" s="51">
        <v>22</v>
      </c>
      <c r="F13" s="59"/>
      <c r="G13" s="35" t="str">
        <f>IF(F13="","",IF(ISTEXT(F13),"NC",F13*D13))</f>
        <v/>
      </c>
      <c r="H13" s="41"/>
      <c r="K13" s="7"/>
    </row>
    <row r="14" spans="1:11" s="8" customFormat="1" ht="11.25" x14ac:dyDescent="0.2">
      <c r="A14" s="33">
        <v>2</v>
      </c>
      <c r="B14" s="31" t="s">
        <v>50</v>
      </c>
      <c r="C14" s="34" t="s">
        <v>44</v>
      </c>
      <c r="D14" s="49">
        <v>20</v>
      </c>
      <c r="E14" s="51">
        <v>22.9</v>
      </c>
      <c r="F14" s="59"/>
      <c r="G14" s="35" t="str">
        <f t="shared" ref="G14:G77" si="0">IF(F14="","",IF(ISTEXT(F14),"NC",F14*D14))</f>
        <v/>
      </c>
      <c r="H14" s="41"/>
      <c r="K14" s="7"/>
    </row>
    <row r="15" spans="1:11" s="8" customFormat="1" ht="11.25" x14ac:dyDescent="0.2">
      <c r="A15" s="33">
        <v>3</v>
      </c>
      <c r="B15" s="31" t="s">
        <v>51</v>
      </c>
      <c r="C15" s="34" t="s">
        <v>44</v>
      </c>
      <c r="D15" s="49">
        <v>200</v>
      </c>
      <c r="E15" s="51">
        <v>2.0099999999999998</v>
      </c>
      <c r="F15" s="59"/>
      <c r="G15" s="35" t="str">
        <f t="shared" si="0"/>
        <v/>
      </c>
      <c r="H15" s="41"/>
      <c r="K15" s="7"/>
    </row>
    <row r="16" spans="1:11" s="8" customFormat="1" ht="11.25" x14ac:dyDescent="0.2">
      <c r="A16" s="33">
        <v>4</v>
      </c>
      <c r="B16" s="31" t="s">
        <v>52</v>
      </c>
      <c r="C16" s="34" t="s">
        <v>44</v>
      </c>
      <c r="D16" s="49">
        <v>25</v>
      </c>
      <c r="E16" s="51">
        <v>13.57</v>
      </c>
      <c r="F16" s="59"/>
      <c r="G16" s="35" t="str">
        <f t="shared" si="0"/>
        <v/>
      </c>
      <c r="H16" s="41"/>
      <c r="K16" s="7"/>
    </row>
    <row r="17" spans="1:11" s="8" customFormat="1" ht="11.25" x14ac:dyDescent="0.2">
      <c r="A17" s="33">
        <v>5</v>
      </c>
      <c r="B17" s="31" t="s">
        <v>53</v>
      </c>
      <c r="C17" s="34" t="s">
        <v>44</v>
      </c>
      <c r="D17" s="49">
        <v>25</v>
      </c>
      <c r="E17" s="51">
        <v>6.72</v>
      </c>
      <c r="F17" s="59"/>
      <c r="G17" s="35" t="str">
        <f t="shared" si="0"/>
        <v/>
      </c>
      <c r="H17" s="41"/>
      <c r="K17" s="7"/>
    </row>
    <row r="18" spans="1:11" s="8" customFormat="1" ht="11.25" x14ac:dyDescent="0.2">
      <c r="A18" s="33">
        <v>6</v>
      </c>
      <c r="B18" s="31" t="s">
        <v>54</v>
      </c>
      <c r="C18" s="34" t="s">
        <v>44</v>
      </c>
      <c r="D18" s="49">
        <v>30</v>
      </c>
      <c r="E18" s="51">
        <v>24.93</v>
      </c>
      <c r="F18" s="59"/>
      <c r="G18" s="35" t="str">
        <f t="shared" si="0"/>
        <v/>
      </c>
      <c r="H18" s="41"/>
      <c r="K18" s="7"/>
    </row>
    <row r="19" spans="1:11" s="8" customFormat="1" ht="11.25" x14ac:dyDescent="0.2">
      <c r="A19" s="33">
        <v>7</v>
      </c>
      <c r="B19" s="31" t="s">
        <v>55</v>
      </c>
      <c r="C19" s="34" t="s">
        <v>44</v>
      </c>
      <c r="D19" s="49">
        <v>10</v>
      </c>
      <c r="E19" s="51">
        <v>62.85</v>
      </c>
      <c r="F19" s="59"/>
      <c r="G19" s="35" t="str">
        <f t="shared" si="0"/>
        <v/>
      </c>
      <c r="H19" s="41"/>
      <c r="K19" s="7"/>
    </row>
    <row r="20" spans="1:11" s="8" customFormat="1" ht="22.5" x14ac:dyDescent="0.2">
      <c r="A20" s="33">
        <v>8</v>
      </c>
      <c r="B20" s="31" t="s">
        <v>56</v>
      </c>
      <c r="C20" s="34" t="s">
        <v>44</v>
      </c>
      <c r="D20" s="49">
        <v>1000</v>
      </c>
      <c r="E20" s="51">
        <v>6.73</v>
      </c>
      <c r="F20" s="59"/>
      <c r="G20" s="35" t="str">
        <f t="shared" si="0"/>
        <v/>
      </c>
      <c r="H20" s="41"/>
      <c r="K20" s="7"/>
    </row>
    <row r="21" spans="1:11" s="8" customFormat="1" ht="11.25" x14ac:dyDescent="0.2">
      <c r="A21" s="33">
        <v>9</v>
      </c>
      <c r="B21" s="31" t="s">
        <v>57</v>
      </c>
      <c r="C21" s="34" t="s">
        <v>44</v>
      </c>
      <c r="D21" s="49">
        <v>10</v>
      </c>
      <c r="E21" s="51">
        <v>46.86</v>
      </c>
      <c r="F21" s="59"/>
      <c r="G21" s="35" t="str">
        <f t="shared" si="0"/>
        <v/>
      </c>
      <c r="H21" s="41"/>
      <c r="K21" s="7"/>
    </row>
    <row r="22" spans="1:11" s="8" customFormat="1" ht="11.25" x14ac:dyDescent="0.2">
      <c r="A22" s="33">
        <v>10</v>
      </c>
      <c r="B22" s="31" t="s">
        <v>58</v>
      </c>
      <c r="C22" s="34" t="s">
        <v>167</v>
      </c>
      <c r="D22" s="49">
        <v>10</v>
      </c>
      <c r="E22" s="51">
        <v>0.9</v>
      </c>
      <c r="F22" s="59"/>
      <c r="G22" s="35" t="str">
        <f t="shared" si="0"/>
        <v/>
      </c>
      <c r="H22" s="41"/>
      <c r="K22" s="7"/>
    </row>
    <row r="23" spans="1:11" s="8" customFormat="1" ht="11.25" x14ac:dyDescent="0.2">
      <c r="A23" s="33">
        <v>11</v>
      </c>
      <c r="B23" s="31" t="s">
        <v>59</v>
      </c>
      <c r="C23" s="34" t="s">
        <v>44</v>
      </c>
      <c r="D23" s="49">
        <v>30</v>
      </c>
      <c r="E23" s="51">
        <v>27.6</v>
      </c>
      <c r="F23" s="59"/>
      <c r="G23" s="35" t="str">
        <f t="shared" si="0"/>
        <v/>
      </c>
      <c r="H23" s="41"/>
      <c r="K23" s="7"/>
    </row>
    <row r="24" spans="1:11" s="8" customFormat="1" ht="11.25" x14ac:dyDescent="0.2">
      <c r="A24" s="33">
        <v>12</v>
      </c>
      <c r="B24" s="31" t="s">
        <v>60</v>
      </c>
      <c r="C24" s="34" t="s">
        <v>44</v>
      </c>
      <c r="D24" s="49">
        <v>30</v>
      </c>
      <c r="E24" s="51">
        <v>88.75</v>
      </c>
      <c r="F24" s="59"/>
      <c r="G24" s="35" t="str">
        <f t="shared" si="0"/>
        <v/>
      </c>
      <c r="H24" s="41"/>
      <c r="K24" s="7"/>
    </row>
    <row r="25" spans="1:11" s="8" customFormat="1" ht="11.25" x14ac:dyDescent="0.2">
      <c r="A25" s="33">
        <v>13</v>
      </c>
      <c r="B25" s="31" t="s">
        <v>61</v>
      </c>
      <c r="C25" s="34" t="s">
        <v>44</v>
      </c>
      <c r="D25" s="49">
        <v>50</v>
      </c>
      <c r="E25" s="51">
        <v>4.57</v>
      </c>
      <c r="F25" s="59"/>
      <c r="G25" s="35" t="str">
        <f t="shared" si="0"/>
        <v/>
      </c>
      <c r="H25" s="41"/>
      <c r="K25" s="7"/>
    </row>
    <row r="26" spans="1:11" s="8" customFormat="1" ht="11.25" x14ac:dyDescent="0.2">
      <c r="A26" s="33">
        <v>14</v>
      </c>
      <c r="B26" s="31" t="s">
        <v>62</v>
      </c>
      <c r="C26" s="34" t="s">
        <v>44</v>
      </c>
      <c r="D26" s="49">
        <v>250</v>
      </c>
      <c r="E26" s="51">
        <v>10.9</v>
      </c>
      <c r="F26" s="59"/>
      <c r="G26" s="35" t="str">
        <f t="shared" si="0"/>
        <v/>
      </c>
      <c r="H26" s="41"/>
      <c r="K26" s="7"/>
    </row>
    <row r="27" spans="1:11" s="8" customFormat="1" ht="11.25" x14ac:dyDescent="0.2">
      <c r="A27" s="33">
        <v>15</v>
      </c>
      <c r="B27" s="31" t="s">
        <v>63</v>
      </c>
      <c r="C27" s="34" t="s">
        <v>44</v>
      </c>
      <c r="D27" s="49">
        <v>100</v>
      </c>
      <c r="E27" s="51">
        <v>20.78</v>
      </c>
      <c r="F27" s="59"/>
      <c r="G27" s="35" t="str">
        <f t="shared" si="0"/>
        <v/>
      </c>
      <c r="H27" s="41"/>
      <c r="K27" s="7"/>
    </row>
    <row r="28" spans="1:11" s="8" customFormat="1" ht="11.25" x14ac:dyDescent="0.2">
      <c r="A28" s="33">
        <v>16</v>
      </c>
      <c r="B28" s="31" t="s">
        <v>64</v>
      </c>
      <c r="C28" s="34" t="s">
        <v>167</v>
      </c>
      <c r="D28" s="49">
        <v>10</v>
      </c>
      <c r="E28" s="51">
        <v>8.93</v>
      </c>
      <c r="F28" s="59"/>
      <c r="G28" s="35" t="str">
        <f t="shared" si="0"/>
        <v/>
      </c>
      <c r="H28" s="41"/>
      <c r="K28" s="7"/>
    </row>
    <row r="29" spans="1:11" s="8" customFormat="1" ht="11.25" x14ac:dyDescent="0.2">
      <c r="A29" s="33">
        <v>17</v>
      </c>
      <c r="B29" s="31" t="s">
        <v>65</v>
      </c>
      <c r="C29" s="34" t="s">
        <v>44</v>
      </c>
      <c r="D29" s="49">
        <v>30</v>
      </c>
      <c r="E29" s="51">
        <v>30.8</v>
      </c>
      <c r="F29" s="59"/>
      <c r="G29" s="35" t="str">
        <f t="shared" si="0"/>
        <v/>
      </c>
      <c r="H29" s="41"/>
      <c r="K29" s="7"/>
    </row>
    <row r="30" spans="1:11" s="8" customFormat="1" ht="11.25" x14ac:dyDescent="0.2">
      <c r="A30" s="33">
        <v>18</v>
      </c>
      <c r="B30" s="31" t="s">
        <v>66</v>
      </c>
      <c r="C30" s="34" t="s">
        <v>44</v>
      </c>
      <c r="D30" s="49">
        <v>10</v>
      </c>
      <c r="E30" s="51">
        <v>32.729999999999997</v>
      </c>
      <c r="F30" s="59"/>
      <c r="G30" s="35" t="str">
        <f t="shared" si="0"/>
        <v/>
      </c>
      <c r="H30" s="41"/>
      <c r="K30" s="7"/>
    </row>
    <row r="31" spans="1:11" s="8" customFormat="1" ht="11.25" x14ac:dyDescent="0.2">
      <c r="A31" s="33">
        <v>19</v>
      </c>
      <c r="B31" s="31" t="s">
        <v>67</v>
      </c>
      <c r="C31" s="34" t="s">
        <v>44</v>
      </c>
      <c r="D31" s="49">
        <v>10</v>
      </c>
      <c r="E31" s="51">
        <v>42</v>
      </c>
      <c r="F31" s="59"/>
      <c r="G31" s="35" t="str">
        <f t="shared" si="0"/>
        <v/>
      </c>
      <c r="H31" s="41"/>
      <c r="K31" s="7"/>
    </row>
    <row r="32" spans="1:11" s="8" customFormat="1" ht="45" x14ac:dyDescent="0.2">
      <c r="A32" s="33">
        <v>20</v>
      </c>
      <c r="B32" s="31" t="s">
        <v>68</v>
      </c>
      <c r="C32" s="34" t="s">
        <v>167</v>
      </c>
      <c r="D32" s="49">
        <v>10</v>
      </c>
      <c r="E32" s="51">
        <v>91</v>
      </c>
      <c r="F32" s="59"/>
      <c r="G32" s="35" t="str">
        <f t="shared" si="0"/>
        <v/>
      </c>
      <c r="H32" s="41"/>
      <c r="K32" s="7"/>
    </row>
    <row r="33" spans="1:11" s="8" customFormat="1" ht="45" x14ac:dyDescent="0.2">
      <c r="A33" s="33">
        <v>21</v>
      </c>
      <c r="B33" s="31" t="s">
        <v>69</v>
      </c>
      <c r="C33" s="34" t="s">
        <v>167</v>
      </c>
      <c r="D33" s="49">
        <v>5</v>
      </c>
      <c r="E33" s="51">
        <v>93</v>
      </c>
      <c r="F33" s="59"/>
      <c r="G33" s="35" t="str">
        <f t="shared" si="0"/>
        <v/>
      </c>
      <c r="H33" s="41"/>
      <c r="K33" s="7"/>
    </row>
    <row r="34" spans="1:11" s="8" customFormat="1" ht="45" x14ac:dyDescent="0.2">
      <c r="A34" s="33">
        <v>22</v>
      </c>
      <c r="B34" s="31" t="s">
        <v>70</v>
      </c>
      <c r="C34" s="34" t="s">
        <v>167</v>
      </c>
      <c r="D34" s="49">
        <v>5</v>
      </c>
      <c r="E34" s="51">
        <v>95</v>
      </c>
      <c r="F34" s="59"/>
      <c r="G34" s="35" t="str">
        <f t="shared" si="0"/>
        <v/>
      </c>
      <c r="H34" s="41"/>
      <c r="K34" s="7"/>
    </row>
    <row r="35" spans="1:11" s="8" customFormat="1" ht="11.25" x14ac:dyDescent="0.2">
      <c r="A35" s="33">
        <v>23</v>
      </c>
      <c r="B35" s="31" t="s">
        <v>71</v>
      </c>
      <c r="C35" s="34" t="s">
        <v>167</v>
      </c>
      <c r="D35" s="49">
        <v>24</v>
      </c>
      <c r="E35" s="51">
        <v>51.1</v>
      </c>
      <c r="F35" s="59"/>
      <c r="G35" s="35" t="str">
        <f t="shared" si="0"/>
        <v/>
      </c>
      <c r="H35" s="41"/>
      <c r="K35" s="7"/>
    </row>
    <row r="36" spans="1:11" s="8" customFormat="1" ht="11.25" x14ac:dyDescent="0.2">
      <c r="A36" s="33">
        <v>24</v>
      </c>
      <c r="B36" s="31" t="s">
        <v>72</v>
      </c>
      <c r="C36" s="34" t="s">
        <v>167</v>
      </c>
      <c r="D36" s="49">
        <v>10</v>
      </c>
      <c r="E36" s="51">
        <v>71.44</v>
      </c>
      <c r="F36" s="59"/>
      <c r="G36" s="35" t="str">
        <f t="shared" si="0"/>
        <v/>
      </c>
      <c r="H36" s="41"/>
      <c r="K36" s="7"/>
    </row>
    <row r="37" spans="1:11" s="8" customFormat="1" ht="11.25" x14ac:dyDescent="0.2">
      <c r="A37" s="33">
        <v>25</v>
      </c>
      <c r="B37" s="31" t="s">
        <v>73</v>
      </c>
      <c r="C37" s="34" t="s">
        <v>167</v>
      </c>
      <c r="D37" s="49">
        <v>10</v>
      </c>
      <c r="E37" s="51">
        <v>71.44</v>
      </c>
      <c r="F37" s="59"/>
      <c r="G37" s="35" t="str">
        <f t="shared" si="0"/>
        <v/>
      </c>
      <c r="H37" s="41"/>
      <c r="K37" s="7"/>
    </row>
    <row r="38" spans="1:11" s="8" customFormat="1" ht="11.25" x14ac:dyDescent="0.2">
      <c r="A38" s="33">
        <v>26</v>
      </c>
      <c r="B38" s="31" t="s">
        <v>74</v>
      </c>
      <c r="C38" s="34" t="s">
        <v>167</v>
      </c>
      <c r="D38" s="49">
        <v>10</v>
      </c>
      <c r="E38" s="51">
        <v>71.44</v>
      </c>
      <c r="F38" s="59"/>
      <c r="G38" s="35" t="str">
        <f t="shared" si="0"/>
        <v/>
      </c>
      <c r="H38" s="41"/>
      <c r="K38" s="7"/>
    </row>
    <row r="39" spans="1:11" s="8" customFormat="1" ht="11.25" x14ac:dyDescent="0.2">
      <c r="A39" s="33">
        <v>27</v>
      </c>
      <c r="B39" s="31" t="s">
        <v>75</v>
      </c>
      <c r="C39" s="34" t="s">
        <v>167</v>
      </c>
      <c r="D39" s="49">
        <v>50</v>
      </c>
      <c r="E39" s="51">
        <v>20.329999999999998</v>
      </c>
      <c r="F39" s="59"/>
      <c r="G39" s="35" t="str">
        <f t="shared" si="0"/>
        <v/>
      </c>
      <c r="H39" s="41"/>
      <c r="K39" s="7"/>
    </row>
    <row r="40" spans="1:11" s="8" customFormat="1" ht="11.25" x14ac:dyDescent="0.2">
      <c r="A40" s="33">
        <v>28</v>
      </c>
      <c r="B40" s="31" t="s">
        <v>76</v>
      </c>
      <c r="C40" s="34" t="s">
        <v>44</v>
      </c>
      <c r="D40" s="49">
        <v>1000</v>
      </c>
      <c r="E40" s="51">
        <v>0.88</v>
      </c>
      <c r="F40" s="59"/>
      <c r="G40" s="35" t="str">
        <f t="shared" si="0"/>
        <v/>
      </c>
      <c r="H40" s="41"/>
      <c r="K40" s="7"/>
    </row>
    <row r="41" spans="1:11" s="8" customFormat="1" ht="11.25" x14ac:dyDescent="0.2">
      <c r="A41" s="33">
        <v>29</v>
      </c>
      <c r="B41" s="31" t="s">
        <v>77</v>
      </c>
      <c r="C41" s="34" t="s">
        <v>167</v>
      </c>
      <c r="D41" s="49">
        <v>50</v>
      </c>
      <c r="E41" s="51">
        <v>8.7899999999999991</v>
      </c>
      <c r="F41" s="59"/>
      <c r="G41" s="35" t="str">
        <f t="shared" si="0"/>
        <v/>
      </c>
      <c r="H41" s="41"/>
      <c r="K41" s="7"/>
    </row>
    <row r="42" spans="1:11" s="8" customFormat="1" ht="11.25" x14ac:dyDescent="0.2">
      <c r="A42" s="33">
        <v>30</v>
      </c>
      <c r="B42" s="31" t="s">
        <v>78</v>
      </c>
      <c r="C42" s="34" t="s">
        <v>167</v>
      </c>
      <c r="D42" s="49">
        <v>50</v>
      </c>
      <c r="E42" s="51">
        <v>9.9600000000000009</v>
      </c>
      <c r="F42" s="59"/>
      <c r="G42" s="35" t="str">
        <f t="shared" si="0"/>
        <v/>
      </c>
      <c r="H42" s="41"/>
      <c r="K42" s="7"/>
    </row>
    <row r="43" spans="1:11" s="8" customFormat="1" ht="11.25" x14ac:dyDescent="0.2">
      <c r="A43" s="33">
        <v>31</v>
      </c>
      <c r="B43" s="31" t="s">
        <v>79</v>
      </c>
      <c r="C43" s="34" t="s">
        <v>44</v>
      </c>
      <c r="D43" s="49">
        <v>150</v>
      </c>
      <c r="E43" s="51">
        <v>4.9000000000000004</v>
      </c>
      <c r="F43" s="59"/>
      <c r="G43" s="35" t="str">
        <f t="shared" si="0"/>
        <v/>
      </c>
      <c r="H43" s="41"/>
      <c r="K43" s="7"/>
    </row>
    <row r="44" spans="1:11" s="8" customFormat="1" ht="11.25" x14ac:dyDescent="0.2">
      <c r="A44" s="33">
        <v>32</v>
      </c>
      <c r="B44" s="31" t="s">
        <v>80</v>
      </c>
      <c r="C44" s="34" t="s">
        <v>167</v>
      </c>
      <c r="D44" s="49">
        <v>30</v>
      </c>
      <c r="E44" s="51">
        <v>2.5</v>
      </c>
      <c r="F44" s="59"/>
      <c r="G44" s="35" t="str">
        <f t="shared" si="0"/>
        <v/>
      </c>
      <c r="H44" s="41"/>
      <c r="K44" s="7"/>
    </row>
    <row r="45" spans="1:11" s="8" customFormat="1" ht="11.25" x14ac:dyDescent="0.2">
      <c r="A45" s="33">
        <v>33</v>
      </c>
      <c r="B45" s="31" t="s">
        <v>81</v>
      </c>
      <c r="C45" s="34" t="s">
        <v>44</v>
      </c>
      <c r="D45" s="49">
        <v>50</v>
      </c>
      <c r="E45" s="51">
        <v>1.99</v>
      </c>
      <c r="F45" s="59"/>
      <c r="G45" s="35" t="str">
        <f t="shared" si="0"/>
        <v/>
      </c>
      <c r="H45" s="41"/>
      <c r="K45" s="7"/>
    </row>
    <row r="46" spans="1:11" s="8" customFormat="1" ht="11.25" x14ac:dyDescent="0.2">
      <c r="A46" s="33">
        <v>34</v>
      </c>
      <c r="B46" s="31" t="s">
        <v>82</v>
      </c>
      <c r="C46" s="34" t="s">
        <v>44</v>
      </c>
      <c r="D46" s="49">
        <v>100</v>
      </c>
      <c r="E46" s="51">
        <v>2</v>
      </c>
      <c r="F46" s="59"/>
      <c r="G46" s="35" t="str">
        <f t="shared" si="0"/>
        <v/>
      </c>
      <c r="H46" s="41"/>
      <c r="K46" s="7"/>
    </row>
    <row r="47" spans="1:11" s="8" customFormat="1" ht="11.25" x14ac:dyDescent="0.2">
      <c r="A47" s="33">
        <v>35</v>
      </c>
      <c r="B47" s="31" t="s">
        <v>83</v>
      </c>
      <c r="C47" s="34" t="s">
        <v>44</v>
      </c>
      <c r="D47" s="49">
        <v>1500</v>
      </c>
      <c r="E47" s="51">
        <v>8.0299999999999994</v>
      </c>
      <c r="F47" s="59"/>
      <c r="G47" s="35" t="str">
        <f t="shared" si="0"/>
        <v/>
      </c>
      <c r="H47" s="41"/>
      <c r="K47" s="7"/>
    </row>
    <row r="48" spans="1:11" s="8" customFormat="1" ht="11.25" x14ac:dyDescent="0.2">
      <c r="A48" s="33">
        <v>36</v>
      </c>
      <c r="B48" s="31" t="s">
        <v>84</v>
      </c>
      <c r="C48" s="34" t="s">
        <v>45</v>
      </c>
      <c r="D48" s="49">
        <v>10</v>
      </c>
      <c r="E48" s="51">
        <v>3.99</v>
      </c>
      <c r="F48" s="59"/>
      <c r="G48" s="35" t="str">
        <f t="shared" si="0"/>
        <v/>
      </c>
      <c r="H48" s="41"/>
      <c r="K48" s="7"/>
    </row>
    <row r="49" spans="1:11" s="8" customFormat="1" ht="11.25" x14ac:dyDescent="0.2">
      <c r="A49" s="33">
        <v>37</v>
      </c>
      <c r="B49" s="31" t="s">
        <v>85</v>
      </c>
      <c r="C49" s="34" t="s">
        <v>44</v>
      </c>
      <c r="D49" s="49">
        <v>4000</v>
      </c>
      <c r="E49" s="51">
        <v>1.02</v>
      </c>
      <c r="F49" s="59"/>
      <c r="G49" s="35" t="str">
        <f t="shared" si="0"/>
        <v/>
      </c>
      <c r="H49" s="41"/>
      <c r="K49" s="7"/>
    </row>
    <row r="50" spans="1:11" s="8" customFormat="1" ht="11.25" x14ac:dyDescent="0.2">
      <c r="A50" s="33">
        <v>38</v>
      </c>
      <c r="B50" s="31" t="s">
        <v>86</v>
      </c>
      <c r="C50" s="34" t="s">
        <v>44</v>
      </c>
      <c r="D50" s="49">
        <v>500</v>
      </c>
      <c r="E50" s="51">
        <v>0.6</v>
      </c>
      <c r="F50" s="59"/>
      <c r="G50" s="35" t="str">
        <f t="shared" si="0"/>
        <v/>
      </c>
      <c r="H50" s="41"/>
      <c r="K50" s="7"/>
    </row>
    <row r="51" spans="1:11" s="8" customFormat="1" ht="11.25" x14ac:dyDescent="0.2">
      <c r="A51" s="33">
        <v>39</v>
      </c>
      <c r="B51" s="31" t="s">
        <v>87</v>
      </c>
      <c r="C51" s="34" t="s">
        <v>44</v>
      </c>
      <c r="D51" s="49">
        <v>300</v>
      </c>
      <c r="E51" s="51">
        <v>0.19</v>
      </c>
      <c r="F51" s="59"/>
      <c r="G51" s="35" t="str">
        <f t="shared" si="0"/>
        <v/>
      </c>
      <c r="H51" s="41"/>
      <c r="K51" s="7"/>
    </row>
    <row r="52" spans="1:11" s="8" customFormat="1" ht="11.25" x14ac:dyDescent="0.2">
      <c r="A52" s="33">
        <v>40</v>
      </c>
      <c r="B52" s="31" t="s">
        <v>88</v>
      </c>
      <c r="C52" s="34" t="s">
        <v>44</v>
      </c>
      <c r="D52" s="49">
        <v>50</v>
      </c>
      <c r="E52" s="51">
        <v>14.4</v>
      </c>
      <c r="F52" s="59"/>
      <c r="G52" s="35" t="str">
        <f t="shared" si="0"/>
        <v/>
      </c>
      <c r="H52" s="41"/>
      <c r="K52" s="7"/>
    </row>
    <row r="53" spans="1:11" s="8" customFormat="1" ht="11.25" x14ac:dyDescent="0.2">
      <c r="A53" s="33">
        <v>41</v>
      </c>
      <c r="B53" s="31" t="s">
        <v>89</v>
      </c>
      <c r="C53" s="34" t="s">
        <v>44</v>
      </c>
      <c r="D53" s="49">
        <v>300</v>
      </c>
      <c r="E53" s="51">
        <v>0.09</v>
      </c>
      <c r="F53" s="59"/>
      <c r="G53" s="35" t="str">
        <f t="shared" si="0"/>
        <v/>
      </c>
      <c r="H53" s="41"/>
      <c r="K53" s="7"/>
    </row>
    <row r="54" spans="1:11" s="8" customFormat="1" ht="45" x14ac:dyDescent="0.2">
      <c r="A54" s="33">
        <v>42</v>
      </c>
      <c r="B54" s="31" t="s">
        <v>90</v>
      </c>
      <c r="C54" s="34" t="s">
        <v>167</v>
      </c>
      <c r="D54" s="49">
        <v>50</v>
      </c>
      <c r="E54" s="51">
        <v>45.47</v>
      </c>
      <c r="F54" s="59"/>
      <c r="G54" s="35" t="str">
        <f t="shared" si="0"/>
        <v/>
      </c>
      <c r="H54" s="41"/>
      <c r="K54" s="7"/>
    </row>
    <row r="55" spans="1:11" s="8" customFormat="1" ht="11.25" x14ac:dyDescent="0.2">
      <c r="A55" s="33">
        <v>43</v>
      </c>
      <c r="B55" s="31" t="s">
        <v>91</v>
      </c>
      <c r="C55" s="34" t="s">
        <v>44</v>
      </c>
      <c r="D55" s="49">
        <v>10</v>
      </c>
      <c r="E55" s="51">
        <v>25.96</v>
      </c>
      <c r="F55" s="59"/>
      <c r="G55" s="35" t="str">
        <f t="shared" si="0"/>
        <v/>
      </c>
      <c r="H55" s="41"/>
      <c r="K55" s="7"/>
    </row>
    <row r="56" spans="1:11" s="8" customFormat="1" ht="11.25" x14ac:dyDescent="0.2">
      <c r="A56" s="33">
        <v>44</v>
      </c>
      <c r="B56" s="31" t="s">
        <v>92</v>
      </c>
      <c r="C56" s="34" t="s">
        <v>44</v>
      </c>
      <c r="D56" s="49">
        <v>10</v>
      </c>
      <c r="E56" s="51">
        <v>61.88</v>
      </c>
      <c r="F56" s="59"/>
      <c r="G56" s="35" t="str">
        <f t="shared" si="0"/>
        <v/>
      </c>
      <c r="H56" s="41"/>
      <c r="K56" s="7"/>
    </row>
    <row r="57" spans="1:11" s="8" customFormat="1" ht="11.25" x14ac:dyDescent="0.2">
      <c r="A57" s="33">
        <v>45</v>
      </c>
      <c r="B57" s="31" t="s">
        <v>93</v>
      </c>
      <c r="C57" s="34" t="s">
        <v>168</v>
      </c>
      <c r="D57" s="49">
        <v>200</v>
      </c>
      <c r="E57" s="51">
        <v>6.75</v>
      </c>
      <c r="F57" s="59"/>
      <c r="G57" s="35" t="str">
        <f t="shared" si="0"/>
        <v/>
      </c>
      <c r="H57" s="41"/>
      <c r="K57" s="7"/>
    </row>
    <row r="58" spans="1:11" s="8" customFormat="1" ht="11.25" x14ac:dyDescent="0.2">
      <c r="A58" s="33">
        <v>46</v>
      </c>
      <c r="B58" s="31" t="s">
        <v>94</v>
      </c>
      <c r="C58" s="34" t="s">
        <v>168</v>
      </c>
      <c r="D58" s="49">
        <v>50</v>
      </c>
      <c r="E58" s="51">
        <v>3.42</v>
      </c>
      <c r="F58" s="59"/>
      <c r="G58" s="35" t="str">
        <f t="shared" si="0"/>
        <v/>
      </c>
      <c r="H58" s="41"/>
      <c r="K58" s="7"/>
    </row>
    <row r="59" spans="1:11" s="8" customFormat="1" ht="11.25" x14ac:dyDescent="0.2">
      <c r="A59" s="33">
        <v>47</v>
      </c>
      <c r="B59" s="31" t="s">
        <v>95</v>
      </c>
      <c r="C59" s="34" t="s">
        <v>168</v>
      </c>
      <c r="D59" s="49">
        <v>300</v>
      </c>
      <c r="E59" s="51">
        <v>4.51</v>
      </c>
      <c r="F59" s="59"/>
      <c r="G59" s="35" t="str">
        <f t="shared" si="0"/>
        <v/>
      </c>
      <c r="H59" s="41"/>
      <c r="K59" s="7"/>
    </row>
    <row r="60" spans="1:11" s="8" customFormat="1" ht="11.25" x14ac:dyDescent="0.2">
      <c r="A60" s="33">
        <v>48</v>
      </c>
      <c r="B60" s="31" t="s">
        <v>96</v>
      </c>
      <c r="C60" s="34" t="s">
        <v>44</v>
      </c>
      <c r="D60" s="49">
        <v>15</v>
      </c>
      <c r="E60" s="51">
        <v>39.24</v>
      </c>
      <c r="F60" s="59"/>
      <c r="G60" s="35" t="str">
        <f t="shared" si="0"/>
        <v/>
      </c>
      <c r="H60" s="41"/>
      <c r="K60" s="7"/>
    </row>
    <row r="61" spans="1:11" s="8" customFormat="1" ht="11.25" x14ac:dyDescent="0.2">
      <c r="A61" s="33">
        <v>49</v>
      </c>
      <c r="B61" s="31" t="s">
        <v>97</v>
      </c>
      <c r="C61" s="34" t="s">
        <v>44</v>
      </c>
      <c r="D61" s="49">
        <v>10</v>
      </c>
      <c r="E61" s="51">
        <v>135</v>
      </c>
      <c r="F61" s="59"/>
      <c r="G61" s="35" t="str">
        <f t="shared" si="0"/>
        <v/>
      </c>
      <c r="H61" s="41"/>
      <c r="K61" s="7"/>
    </row>
    <row r="62" spans="1:11" s="8" customFormat="1" ht="11.25" x14ac:dyDescent="0.2">
      <c r="A62" s="33">
        <v>50</v>
      </c>
      <c r="B62" s="31" t="s">
        <v>98</v>
      </c>
      <c r="C62" s="34" t="s">
        <v>44</v>
      </c>
      <c r="D62" s="49">
        <v>20</v>
      </c>
      <c r="E62" s="51">
        <v>22.39</v>
      </c>
      <c r="F62" s="59"/>
      <c r="G62" s="35" t="str">
        <f t="shared" si="0"/>
        <v/>
      </c>
      <c r="H62" s="41"/>
      <c r="K62" s="7"/>
    </row>
    <row r="63" spans="1:11" s="8" customFormat="1" ht="22.5" x14ac:dyDescent="0.2">
      <c r="A63" s="33">
        <v>51</v>
      </c>
      <c r="B63" s="31" t="s">
        <v>99</v>
      </c>
      <c r="C63" s="34" t="s">
        <v>45</v>
      </c>
      <c r="D63" s="49">
        <v>300</v>
      </c>
      <c r="E63" s="51">
        <v>13.61</v>
      </c>
      <c r="F63" s="59"/>
      <c r="G63" s="35" t="str">
        <f t="shared" si="0"/>
        <v/>
      </c>
      <c r="H63" s="41"/>
      <c r="K63" s="7"/>
    </row>
    <row r="64" spans="1:11" s="8" customFormat="1" ht="11.25" x14ac:dyDescent="0.2">
      <c r="A64" s="33">
        <v>52</v>
      </c>
      <c r="B64" s="31" t="s">
        <v>100</v>
      </c>
      <c r="C64" s="34" t="s">
        <v>44</v>
      </c>
      <c r="D64" s="49">
        <v>30</v>
      </c>
      <c r="E64" s="51">
        <v>49.97</v>
      </c>
      <c r="F64" s="59"/>
      <c r="G64" s="35" t="str">
        <f t="shared" si="0"/>
        <v/>
      </c>
      <c r="H64" s="41"/>
      <c r="K64" s="7"/>
    </row>
    <row r="65" spans="1:11" s="8" customFormat="1" ht="11.25" x14ac:dyDescent="0.2">
      <c r="A65" s="33">
        <v>53</v>
      </c>
      <c r="B65" s="31" t="s">
        <v>101</v>
      </c>
      <c r="C65" s="34" t="s">
        <v>103</v>
      </c>
      <c r="D65" s="49">
        <v>10</v>
      </c>
      <c r="E65" s="51">
        <v>154.94999999999999</v>
      </c>
      <c r="F65" s="59"/>
      <c r="G65" s="35" t="str">
        <f t="shared" si="0"/>
        <v/>
      </c>
      <c r="H65" s="41"/>
      <c r="K65" s="7"/>
    </row>
    <row r="66" spans="1:11" s="8" customFormat="1" ht="11.25" x14ac:dyDescent="0.2">
      <c r="A66" s="33">
        <v>54</v>
      </c>
      <c r="B66" s="31" t="s">
        <v>102</v>
      </c>
      <c r="C66" s="34" t="s">
        <v>103</v>
      </c>
      <c r="D66" s="49">
        <v>10</v>
      </c>
      <c r="E66" s="51">
        <v>58.74</v>
      </c>
      <c r="F66" s="59"/>
      <c r="G66" s="35" t="str">
        <f t="shared" si="0"/>
        <v/>
      </c>
      <c r="H66" s="41"/>
      <c r="K66" s="7"/>
    </row>
    <row r="67" spans="1:11" s="8" customFormat="1" ht="11.25" x14ac:dyDescent="0.2">
      <c r="A67" s="33">
        <v>55</v>
      </c>
      <c r="B67" s="31" t="s">
        <v>104</v>
      </c>
      <c r="C67" s="34" t="s">
        <v>44</v>
      </c>
      <c r="D67" s="49">
        <v>30</v>
      </c>
      <c r="E67" s="51">
        <v>59.73</v>
      </c>
      <c r="F67" s="59"/>
      <c r="G67" s="35" t="str">
        <f t="shared" si="0"/>
        <v/>
      </c>
      <c r="H67" s="41"/>
      <c r="K67" s="7"/>
    </row>
    <row r="68" spans="1:11" s="8" customFormat="1" ht="11.25" x14ac:dyDescent="0.2">
      <c r="A68" s="33">
        <v>56</v>
      </c>
      <c r="B68" s="31" t="s">
        <v>105</v>
      </c>
      <c r="C68" s="34" t="s">
        <v>44</v>
      </c>
      <c r="D68" s="49">
        <v>5</v>
      </c>
      <c r="E68" s="51">
        <v>67.680000000000007</v>
      </c>
      <c r="F68" s="59"/>
      <c r="G68" s="35" t="str">
        <f t="shared" si="0"/>
        <v/>
      </c>
      <c r="H68" s="41"/>
      <c r="K68" s="7"/>
    </row>
    <row r="69" spans="1:11" s="8" customFormat="1" ht="11.25" x14ac:dyDescent="0.2">
      <c r="A69" s="33">
        <v>57</v>
      </c>
      <c r="B69" s="31" t="s">
        <v>106</v>
      </c>
      <c r="C69" s="34" t="s">
        <v>44</v>
      </c>
      <c r="D69" s="49">
        <v>20</v>
      </c>
      <c r="E69" s="51">
        <v>16.760000000000002</v>
      </c>
      <c r="F69" s="59"/>
      <c r="G69" s="35" t="str">
        <f t="shared" si="0"/>
        <v/>
      </c>
      <c r="H69" s="41"/>
      <c r="K69" s="7"/>
    </row>
    <row r="70" spans="1:11" s="8" customFormat="1" ht="11.25" x14ac:dyDescent="0.2">
      <c r="A70" s="33">
        <v>58</v>
      </c>
      <c r="B70" s="31" t="s">
        <v>107</v>
      </c>
      <c r="C70" s="34" t="s">
        <v>108</v>
      </c>
      <c r="D70" s="49">
        <v>20</v>
      </c>
      <c r="E70" s="51">
        <v>60.9</v>
      </c>
      <c r="F70" s="59"/>
      <c r="G70" s="35" t="str">
        <f t="shared" si="0"/>
        <v/>
      </c>
      <c r="H70" s="41"/>
      <c r="K70" s="7"/>
    </row>
    <row r="71" spans="1:11" s="8" customFormat="1" ht="11.25" x14ac:dyDescent="0.2">
      <c r="A71" s="33">
        <v>59</v>
      </c>
      <c r="B71" s="31" t="s">
        <v>109</v>
      </c>
      <c r="C71" s="34" t="s">
        <v>108</v>
      </c>
      <c r="D71" s="49">
        <v>100</v>
      </c>
      <c r="E71" s="51">
        <v>49.76</v>
      </c>
      <c r="F71" s="59"/>
      <c r="G71" s="35" t="str">
        <f t="shared" si="0"/>
        <v/>
      </c>
      <c r="H71" s="41"/>
      <c r="K71" s="7"/>
    </row>
    <row r="72" spans="1:11" s="8" customFormat="1" ht="22.5" x14ac:dyDescent="0.2">
      <c r="A72" s="33">
        <v>60</v>
      </c>
      <c r="B72" s="31" t="s">
        <v>110</v>
      </c>
      <c r="C72" s="34" t="s">
        <v>108</v>
      </c>
      <c r="D72" s="49">
        <v>50</v>
      </c>
      <c r="E72" s="51">
        <v>40.53</v>
      </c>
      <c r="F72" s="59"/>
      <c r="G72" s="35" t="str">
        <f t="shared" si="0"/>
        <v/>
      </c>
      <c r="H72" s="41"/>
      <c r="K72" s="7"/>
    </row>
    <row r="73" spans="1:11" s="8" customFormat="1" ht="11.25" x14ac:dyDescent="0.2">
      <c r="A73" s="33">
        <v>61</v>
      </c>
      <c r="B73" s="31" t="s">
        <v>111</v>
      </c>
      <c r="C73" s="34" t="s">
        <v>44</v>
      </c>
      <c r="D73" s="49">
        <v>50</v>
      </c>
      <c r="E73" s="51">
        <v>8.56</v>
      </c>
      <c r="F73" s="59"/>
      <c r="G73" s="35" t="str">
        <f t="shared" si="0"/>
        <v/>
      </c>
      <c r="H73" s="41"/>
      <c r="K73" s="7"/>
    </row>
    <row r="74" spans="1:11" s="8" customFormat="1" ht="11.25" x14ac:dyDescent="0.2">
      <c r="A74" s="33">
        <v>62</v>
      </c>
      <c r="B74" s="31" t="s">
        <v>112</v>
      </c>
      <c r="C74" s="34" t="s">
        <v>44</v>
      </c>
      <c r="D74" s="49">
        <v>150</v>
      </c>
      <c r="E74" s="51">
        <v>11.06</v>
      </c>
      <c r="F74" s="59"/>
      <c r="G74" s="35" t="str">
        <f t="shared" si="0"/>
        <v/>
      </c>
      <c r="H74" s="41"/>
      <c r="K74" s="7"/>
    </row>
    <row r="75" spans="1:11" s="8" customFormat="1" ht="11.25" x14ac:dyDescent="0.2">
      <c r="A75" s="33">
        <v>63</v>
      </c>
      <c r="B75" s="31" t="s">
        <v>113</v>
      </c>
      <c r="C75" s="34" t="s">
        <v>44</v>
      </c>
      <c r="D75" s="49">
        <v>150</v>
      </c>
      <c r="E75" s="51">
        <v>23.9</v>
      </c>
      <c r="F75" s="59"/>
      <c r="G75" s="35" t="str">
        <f t="shared" si="0"/>
        <v/>
      </c>
      <c r="H75" s="41"/>
      <c r="K75" s="7"/>
    </row>
    <row r="76" spans="1:11" s="8" customFormat="1" ht="11.25" x14ac:dyDescent="0.2">
      <c r="A76" s="33">
        <v>64</v>
      </c>
      <c r="B76" s="31" t="s">
        <v>114</v>
      </c>
      <c r="C76" s="34" t="s">
        <v>167</v>
      </c>
      <c r="D76" s="49">
        <v>5</v>
      </c>
      <c r="E76" s="51">
        <v>39.86</v>
      </c>
      <c r="F76" s="59"/>
      <c r="G76" s="35" t="str">
        <f t="shared" si="0"/>
        <v/>
      </c>
      <c r="H76" s="41"/>
      <c r="K76" s="7"/>
    </row>
    <row r="77" spans="1:11" s="8" customFormat="1" ht="11.25" x14ac:dyDescent="0.2">
      <c r="A77" s="33">
        <v>65</v>
      </c>
      <c r="B77" s="31" t="s">
        <v>115</v>
      </c>
      <c r="C77" s="34" t="s">
        <v>167</v>
      </c>
      <c r="D77" s="49">
        <v>50</v>
      </c>
      <c r="E77" s="51">
        <v>22.88</v>
      </c>
      <c r="F77" s="59"/>
      <c r="G77" s="35" t="str">
        <f t="shared" si="0"/>
        <v/>
      </c>
      <c r="H77" s="41"/>
      <c r="K77" s="7"/>
    </row>
    <row r="78" spans="1:11" s="8" customFormat="1" ht="11.25" x14ac:dyDescent="0.2">
      <c r="A78" s="33">
        <v>66</v>
      </c>
      <c r="B78" s="31" t="s">
        <v>116</v>
      </c>
      <c r="C78" s="34" t="s">
        <v>167</v>
      </c>
      <c r="D78" s="49">
        <v>15</v>
      </c>
      <c r="E78" s="51">
        <v>67.099999999999994</v>
      </c>
      <c r="F78" s="59"/>
      <c r="G78" s="35" t="str">
        <f t="shared" ref="G78:G127" si="1">IF(F78="","",IF(ISTEXT(F78),"NC",F78*D78))</f>
        <v/>
      </c>
      <c r="H78" s="41"/>
      <c r="K78" s="7"/>
    </row>
    <row r="79" spans="1:11" s="8" customFormat="1" ht="11.25" x14ac:dyDescent="0.2">
      <c r="A79" s="33">
        <v>67</v>
      </c>
      <c r="B79" s="31" t="s">
        <v>117</v>
      </c>
      <c r="C79" s="34" t="s">
        <v>44</v>
      </c>
      <c r="D79" s="49">
        <v>50</v>
      </c>
      <c r="E79" s="51">
        <v>66</v>
      </c>
      <c r="F79" s="59"/>
      <c r="G79" s="35" t="str">
        <f t="shared" si="1"/>
        <v/>
      </c>
      <c r="H79" s="41"/>
      <c r="K79" s="7"/>
    </row>
    <row r="80" spans="1:11" s="8" customFormat="1" ht="11.25" x14ac:dyDescent="0.2">
      <c r="A80" s="33">
        <v>68</v>
      </c>
      <c r="B80" s="31" t="s">
        <v>118</v>
      </c>
      <c r="C80" s="34" t="s">
        <v>44</v>
      </c>
      <c r="D80" s="49">
        <v>100</v>
      </c>
      <c r="E80" s="51">
        <v>12.68</v>
      </c>
      <c r="F80" s="59"/>
      <c r="G80" s="35" t="str">
        <f t="shared" si="1"/>
        <v/>
      </c>
      <c r="H80" s="41"/>
      <c r="K80" s="7"/>
    </row>
    <row r="81" spans="1:11" s="8" customFormat="1" ht="11.25" x14ac:dyDescent="0.2">
      <c r="A81" s="33">
        <v>69</v>
      </c>
      <c r="B81" s="31" t="s">
        <v>119</v>
      </c>
      <c r="C81" s="34" t="s">
        <v>44</v>
      </c>
      <c r="D81" s="49">
        <v>30</v>
      </c>
      <c r="E81" s="51">
        <v>116.21</v>
      </c>
      <c r="F81" s="59"/>
      <c r="G81" s="35" t="str">
        <f t="shared" si="1"/>
        <v/>
      </c>
      <c r="H81" s="41"/>
      <c r="K81" s="7"/>
    </row>
    <row r="82" spans="1:11" s="8" customFormat="1" ht="11.25" x14ac:dyDescent="0.2">
      <c r="A82" s="33">
        <v>70</v>
      </c>
      <c r="B82" s="31" t="s">
        <v>120</v>
      </c>
      <c r="C82" s="34" t="s">
        <v>44</v>
      </c>
      <c r="D82" s="49">
        <v>50</v>
      </c>
      <c r="E82" s="51">
        <v>141.5</v>
      </c>
      <c r="F82" s="59"/>
      <c r="G82" s="35" t="str">
        <f t="shared" si="1"/>
        <v/>
      </c>
      <c r="H82" s="41"/>
      <c r="K82" s="7"/>
    </row>
    <row r="83" spans="1:11" s="8" customFormat="1" ht="11.25" x14ac:dyDescent="0.2">
      <c r="A83" s="33">
        <v>71</v>
      </c>
      <c r="B83" s="31" t="s">
        <v>121</v>
      </c>
      <c r="C83" s="34" t="s">
        <v>44</v>
      </c>
      <c r="D83" s="49">
        <v>15</v>
      </c>
      <c r="E83" s="51">
        <v>35.6</v>
      </c>
      <c r="F83" s="59"/>
      <c r="G83" s="35" t="str">
        <f t="shared" si="1"/>
        <v/>
      </c>
      <c r="H83" s="41"/>
      <c r="K83" s="7"/>
    </row>
    <row r="84" spans="1:11" s="8" customFormat="1" ht="11.25" x14ac:dyDescent="0.2">
      <c r="A84" s="33">
        <v>72</v>
      </c>
      <c r="B84" s="31" t="s">
        <v>122</v>
      </c>
      <c r="C84" s="34" t="s">
        <v>44</v>
      </c>
      <c r="D84" s="49">
        <v>10</v>
      </c>
      <c r="E84" s="51">
        <v>115</v>
      </c>
      <c r="F84" s="59"/>
      <c r="G84" s="35" t="str">
        <f t="shared" si="1"/>
        <v/>
      </c>
      <c r="H84" s="41"/>
      <c r="K84" s="7"/>
    </row>
    <row r="85" spans="1:11" s="8" customFormat="1" ht="11.25" x14ac:dyDescent="0.2">
      <c r="A85" s="33">
        <v>73</v>
      </c>
      <c r="B85" s="31" t="s">
        <v>123</v>
      </c>
      <c r="C85" s="34" t="s">
        <v>45</v>
      </c>
      <c r="D85" s="49">
        <v>100</v>
      </c>
      <c r="E85" s="51">
        <v>37.93</v>
      </c>
      <c r="F85" s="59"/>
      <c r="G85" s="35" t="str">
        <f t="shared" si="1"/>
        <v/>
      </c>
      <c r="H85" s="41"/>
      <c r="K85" s="7"/>
    </row>
    <row r="86" spans="1:11" s="8" customFormat="1" ht="11.25" x14ac:dyDescent="0.2">
      <c r="A86" s="33">
        <v>74</v>
      </c>
      <c r="B86" s="31" t="s">
        <v>124</v>
      </c>
      <c r="C86" s="34" t="s">
        <v>44</v>
      </c>
      <c r="D86" s="49">
        <v>1000</v>
      </c>
      <c r="E86" s="51">
        <v>3.69</v>
      </c>
      <c r="F86" s="59"/>
      <c r="G86" s="35" t="str">
        <f t="shared" si="1"/>
        <v/>
      </c>
      <c r="H86" s="41"/>
      <c r="K86" s="7"/>
    </row>
    <row r="87" spans="1:11" s="8" customFormat="1" ht="11.25" x14ac:dyDescent="0.2">
      <c r="A87" s="33">
        <v>75</v>
      </c>
      <c r="B87" s="31" t="s">
        <v>125</v>
      </c>
      <c r="C87" s="34" t="s">
        <v>44</v>
      </c>
      <c r="D87" s="49">
        <v>150</v>
      </c>
      <c r="E87" s="51">
        <v>15.48</v>
      </c>
      <c r="F87" s="59"/>
      <c r="G87" s="35" t="str">
        <f t="shared" si="1"/>
        <v/>
      </c>
      <c r="H87" s="41"/>
      <c r="K87" s="7"/>
    </row>
    <row r="88" spans="1:11" s="8" customFormat="1" ht="11.25" x14ac:dyDescent="0.2">
      <c r="A88" s="33">
        <v>76</v>
      </c>
      <c r="B88" s="31" t="s">
        <v>126</v>
      </c>
      <c r="C88" s="34" t="s">
        <v>44</v>
      </c>
      <c r="D88" s="49">
        <v>1000</v>
      </c>
      <c r="E88" s="51">
        <v>7.32</v>
      </c>
      <c r="F88" s="59"/>
      <c r="G88" s="35" t="str">
        <f t="shared" si="1"/>
        <v/>
      </c>
      <c r="H88" s="41"/>
      <c r="K88" s="7"/>
    </row>
    <row r="89" spans="1:11" s="8" customFormat="1" ht="11.25" x14ac:dyDescent="0.2">
      <c r="A89" s="33">
        <v>77</v>
      </c>
      <c r="B89" s="31" t="s">
        <v>127</v>
      </c>
      <c r="C89" s="34" t="s">
        <v>44</v>
      </c>
      <c r="D89" s="49">
        <v>2500</v>
      </c>
      <c r="E89" s="51">
        <v>2.9</v>
      </c>
      <c r="F89" s="59"/>
      <c r="G89" s="35" t="str">
        <f t="shared" si="1"/>
        <v/>
      </c>
      <c r="H89" s="41"/>
      <c r="K89" s="7"/>
    </row>
    <row r="90" spans="1:11" s="8" customFormat="1" ht="11.25" x14ac:dyDescent="0.2">
      <c r="A90" s="33">
        <v>78</v>
      </c>
      <c r="B90" s="31" t="s">
        <v>128</v>
      </c>
      <c r="C90" s="34" t="s">
        <v>44</v>
      </c>
      <c r="D90" s="49">
        <v>20</v>
      </c>
      <c r="E90" s="51">
        <v>12.44</v>
      </c>
      <c r="F90" s="59"/>
      <c r="G90" s="35" t="str">
        <f t="shared" si="1"/>
        <v/>
      </c>
      <c r="H90" s="41"/>
      <c r="K90" s="7"/>
    </row>
    <row r="91" spans="1:11" s="8" customFormat="1" ht="11.25" x14ac:dyDescent="0.2">
      <c r="A91" s="33">
        <v>79</v>
      </c>
      <c r="B91" s="31" t="s">
        <v>129</v>
      </c>
      <c r="C91" s="34" t="s">
        <v>44</v>
      </c>
      <c r="D91" s="49">
        <v>10</v>
      </c>
      <c r="E91" s="51">
        <v>29.87</v>
      </c>
      <c r="F91" s="59"/>
      <c r="G91" s="35" t="str">
        <f t="shared" si="1"/>
        <v/>
      </c>
      <c r="H91" s="41"/>
      <c r="K91" s="7"/>
    </row>
    <row r="92" spans="1:11" s="8" customFormat="1" ht="11.25" x14ac:dyDescent="0.2">
      <c r="A92" s="33">
        <v>80</v>
      </c>
      <c r="B92" s="31" t="s">
        <v>130</v>
      </c>
      <c r="C92" s="34" t="s">
        <v>44</v>
      </c>
      <c r="D92" s="49">
        <v>200</v>
      </c>
      <c r="E92" s="51">
        <v>3</v>
      </c>
      <c r="F92" s="59"/>
      <c r="G92" s="35" t="str">
        <f t="shared" si="1"/>
        <v/>
      </c>
      <c r="H92" s="41"/>
      <c r="K92" s="7"/>
    </row>
    <row r="93" spans="1:11" s="8" customFormat="1" ht="11.25" x14ac:dyDescent="0.2">
      <c r="A93" s="33">
        <v>81</v>
      </c>
      <c r="B93" s="31" t="s">
        <v>131</v>
      </c>
      <c r="C93" s="34" t="s">
        <v>44</v>
      </c>
      <c r="D93" s="49">
        <v>200</v>
      </c>
      <c r="E93" s="51">
        <v>3.5</v>
      </c>
      <c r="F93" s="59"/>
      <c r="G93" s="35" t="str">
        <f t="shared" si="1"/>
        <v/>
      </c>
      <c r="H93" s="41"/>
      <c r="K93" s="7"/>
    </row>
    <row r="94" spans="1:11" s="8" customFormat="1" ht="11.25" x14ac:dyDescent="0.2">
      <c r="A94" s="33">
        <v>82</v>
      </c>
      <c r="B94" s="31" t="s">
        <v>132</v>
      </c>
      <c r="C94" s="34" t="s">
        <v>44</v>
      </c>
      <c r="D94" s="49">
        <v>30</v>
      </c>
      <c r="E94" s="51">
        <v>18.62</v>
      </c>
      <c r="F94" s="59"/>
      <c r="G94" s="35" t="str">
        <f t="shared" si="1"/>
        <v/>
      </c>
      <c r="H94" s="41"/>
      <c r="K94" s="7"/>
    </row>
    <row r="95" spans="1:11" s="8" customFormat="1" ht="11.25" x14ac:dyDescent="0.2">
      <c r="A95" s="33">
        <v>83</v>
      </c>
      <c r="B95" s="31" t="s">
        <v>133</v>
      </c>
      <c r="C95" s="34" t="s">
        <v>44</v>
      </c>
      <c r="D95" s="49">
        <v>50</v>
      </c>
      <c r="E95" s="51">
        <v>13.67</v>
      </c>
      <c r="F95" s="59"/>
      <c r="G95" s="35" t="str">
        <f t="shared" si="1"/>
        <v/>
      </c>
      <c r="H95" s="41"/>
      <c r="K95" s="7"/>
    </row>
    <row r="96" spans="1:11" s="8" customFormat="1" ht="11.25" x14ac:dyDescent="0.2">
      <c r="A96" s="33">
        <v>84</v>
      </c>
      <c r="B96" s="31" t="s">
        <v>134</v>
      </c>
      <c r="C96" s="34" t="s">
        <v>44</v>
      </c>
      <c r="D96" s="49">
        <v>30</v>
      </c>
      <c r="E96" s="51">
        <v>35.9</v>
      </c>
      <c r="F96" s="59"/>
      <c r="G96" s="35" t="str">
        <f t="shared" si="1"/>
        <v/>
      </c>
      <c r="H96" s="41"/>
      <c r="K96" s="7"/>
    </row>
    <row r="97" spans="1:11" s="8" customFormat="1" ht="11.25" x14ac:dyDescent="0.2">
      <c r="A97" s="33">
        <v>85</v>
      </c>
      <c r="B97" s="31" t="s">
        <v>135</v>
      </c>
      <c r="C97" s="34" t="s">
        <v>44</v>
      </c>
      <c r="D97" s="49">
        <v>100</v>
      </c>
      <c r="E97" s="51">
        <v>2.69</v>
      </c>
      <c r="F97" s="59"/>
      <c r="G97" s="35" t="str">
        <f t="shared" si="1"/>
        <v/>
      </c>
      <c r="H97" s="41"/>
      <c r="K97" s="7"/>
    </row>
    <row r="98" spans="1:11" s="8" customFormat="1" ht="22.5" x14ac:dyDescent="0.2">
      <c r="A98" s="33">
        <v>86</v>
      </c>
      <c r="B98" s="31" t="s">
        <v>136</v>
      </c>
      <c r="C98" s="34" t="s">
        <v>167</v>
      </c>
      <c r="D98" s="49">
        <v>400</v>
      </c>
      <c r="E98" s="51">
        <v>252.65</v>
      </c>
      <c r="F98" s="59"/>
      <c r="G98" s="35" t="str">
        <f t="shared" si="1"/>
        <v/>
      </c>
      <c r="H98" s="41"/>
      <c r="K98" s="7"/>
    </row>
    <row r="99" spans="1:11" s="8" customFormat="1" ht="11.25" x14ac:dyDescent="0.2">
      <c r="A99" s="33">
        <v>87</v>
      </c>
      <c r="B99" s="31" t="s">
        <v>137</v>
      </c>
      <c r="C99" s="34" t="s">
        <v>44</v>
      </c>
      <c r="D99" s="49">
        <v>40</v>
      </c>
      <c r="E99" s="51">
        <v>22.63</v>
      </c>
      <c r="F99" s="59"/>
      <c r="G99" s="35" t="str">
        <f t="shared" si="1"/>
        <v/>
      </c>
      <c r="H99" s="41"/>
      <c r="K99" s="7"/>
    </row>
    <row r="100" spans="1:11" s="8" customFormat="1" ht="11.25" x14ac:dyDescent="0.2">
      <c r="A100" s="33">
        <v>88</v>
      </c>
      <c r="B100" s="31" t="s">
        <v>138</v>
      </c>
      <c r="C100" s="34" t="s">
        <v>44</v>
      </c>
      <c r="D100" s="49">
        <v>15</v>
      </c>
      <c r="E100" s="51">
        <v>43.55</v>
      </c>
      <c r="F100" s="59"/>
      <c r="G100" s="35" t="str">
        <f t="shared" si="1"/>
        <v/>
      </c>
      <c r="H100" s="41"/>
      <c r="K100" s="7"/>
    </row>
    <row r="101" spans="1:11" s="8" customFormat="1" ht="11.25" x14ac:dyDescent="0.2">
      <c r="A101" s="33">
        <v>89</v>
      </c>
      <c r="B101" s="31" t="s">
        <v>139</v>
      </c>
      <c r="C101" s="34" t="s">
        <v>44</v>
      </c>
      <c r="D101" s="49">
        <v>50</v>
      </c>
      <c r="E101" s="51">
        <v>3.89</v>
      </c>
      <c r="F101" s="59"/>
      <c r="G101" s="35" t="str">
        <f t="shared" si="1"/>
        <v/>
      </c>
      <c r="H101" s="41"/>
      <c r="K101" s="7"/>
    </row>
    <row r="102" spans="1:11" s="8" customFormat="1" ht="22.5" x14ac:dyDescent="0.2">
      <c r="A102" s="33">
        <v>90</v>
      </c>
      <c r="B102" s="31" t="s">
        <v>140</v>
      </c>
      <c r="C102" s="34" t="s">
        <v>44</v>
      </c>
      <c r="D102" s="49">
        <v>50</v>
      </c>
      <c r="E102" s="51">
        <v>5.97</v>
      </c>
      <c r="F102" s="59"/>
      <c r="G102" s="35" t="str">
        <f t="shared" si="1"/>
        <v/>
      </c>
      <c r="H102" s="41"/>
      <c r="K102" s="7"/>
    </row>
    <row r="103" spans="1:11" s="8" customFormat="1" ht="11.25" x14ac:dyDescent="0.2">
      <c r="A103" s="33">
        <v>91</v>
      </c>
      <c r="B103" s="31" t="s">
        <v>141</v>
      </c>
      <c r="C103" s="34" t="s">
        <v>44</v>
      </c>
      <c r="D103" s="49">
        <v>150</v>
      </c>
      <c r="E103" s="51">
        <v>58</v>
      </c>
      <c r="F103" s="59"/>
      <c r="G103" s="35" t="str">
        <f t="shared" si="1"/>
        <v/>
      </c>
      <c r="H103" s="41"/>
      <c r="K103" s="7"/>
    </row>
    <row r="104" spans="1:11" s="8" customFormat="1" ht="11.25" x14ac:dyDescent="0.2">
      <c r="A104" s="33">
        <v>92</v>
      </c>
      <c r="B104" s="31" t="s">
        <v>142</v>
      </c>
      <c r="C104" s="34" t="s">
        <v>44</v>
      </c>
      <c r="D104" s="49">
        <v>150</v>
      </c>
      <c r="E104" s="51">
        <v>58</v>
      </c>
      <c r="F104" s="59"/>
      <c r="G104" s="35" t="str">
        <f t="shared" si="1"/>
        <v/>
      </c>
      <c r="H104" s="41"/>
      <c r="K104" s="7"/>
    </row>
    <row r="105" spans="1:11" s="8" customFormat="1" ht="11.25" x14ac:dyDescent="0.2">
      <c r="A105" s="33">
        <v>93</v>
      </c>
      <c r="B105" s="31" t="s">
        <v>143</v>
      </c>
      <c r="C105" s="34" t="s">
        <v>44</v>
      </c>
      <c r="D105" s="49">
        <v>150</v>
      </c>
      <c r="E105" s="51">
        <v>58</v>
      </c>
      <c r="F105" s="59"/>
      <c r="G105" s="35" t="str">
        <f t="shared" si="1"/>
        <v/>
      </c>
      <c r="H105" s="41"/>
      <c r="K105" s="7"/>
    </row>
    <row r="106" spans="1:11" s="8" customFormat="1" ht="11.25" x14ac:dyDescent="0.2">
      <c r="A106" s="33">
        <v>94</v>
      </c>
      <c r="B106" s="31" t="s">
        <v>144</v>
      </c>
      <c r="C106" s="34" t="s">
        <v>44</v>
      </c>
      <c r="D106" s="49">
        <v>250</v>
      </c>
      <c r="E106" s="51">
        <v>51.66</v>
      </c>
      <c r="F106" s="59"/>
      <c r="G106" s="35" t="str">
        <f t="shared" si="1"/>
        <v/>
      </c>
      <c r="H106" s="41"/>
      <c r="K106" s="7"/>
    </row>
    <row r="107" spans="1:11" s="8" customFormat="1" ht="11.25" x14ac:dyDescent="0.2">
      <c r="A107" s="33">
        <v>95</v>
      </c>
      <c r="B107" s="31" t="s">
        <v>145</v>
      </c>
      <c r="C107" s="34" t="s">
        <v>146</v>
      </c>
      <c r="D107" s="49">
        <v>100</v>
      </c>
      <c r="E107" s="51">
        <v>58.61</v>
      </c>
      <c r="F107" s="59"/>
      <c r="G107" s="35" t="str">
        <f t="shared" si="1"/>
        <v/>
      </c>
      <c r="H107" s="41"/>
      <c r="K107" s="7"/>
    </row>
    <row r="108" spans="1:11" s="8" customFormat="1" ht="11.25" x14ac:dyDescent="0.2">
      <c r="A108" s="33">
        <v>96</v>
      </c>
      <c r="B108" s="31" t="s">
        <v>147</v>
      </c>
      <c r="C108" s="34" t="s">
        <v>167</v>
      </c>
      <c r="D108" s="49">
        <v>5</v>
      </c>
      <c r="E108" s="51">
        <v>71.44</v>
      </c>
      <c r="F108" s="59"/>
      <c r="G108" s="35" t="str">
        <f t="shared" si="1"/>
        <v/>
      </c>
      <c r="H108" s="41"/>
      <c r="K108" s="7"/>
    </row>
    <row r="109" spans="1:11" s="8" customFormat="1" ht="11.25" x14ac:dyDescent="0.2">
      <c r="A109" s="33">
        <v>97</v>
      </c>
      <c r="B109" s="31" t="s">
        <v>148</v>
      </c>
      <c r="C109" s="34" t="s">
        <v>44</v>
      </c>
      <c r="D109" s="49">
        <v>100</v>
      </c>
      <c r="E109" s="51">
        <v>29.59</v>
      </c>
      <c r="F109" s="59"/>
      <c r="G109" s="35" t="str">
        <f t="shared" si="1"/>
        <v/>
      </c>
      <c r="H109" s="41"/>
      <c r="K109" s="7"/>
    </row>
    <row r="110" spans="1:11" s="8" customFormat="1" ht="11.25" x14ac:dyDescent="0.2">
      <c r="A110" s="33">
        <v>98</v>
      </c>
      <c r="B110" s="31" t="s">
        <v>149</v>
      </c>
      <c r="C110" s="34" t="s">
        <v>44</v>
      </c>
      <c r="D110" s="49">
        <v>30</v>
      </c>
      <c r="E110" s="51">
        <v>53.72</v>
      </c>
      <c r="F110" s="59"/>
      <c r="G110" s="35" t="str">
        <f t="shared" si="1"/>
        <v/>
      </c>
      <c r="H110" s="41"/>
      <c r="K110" s="7"/>
    </row>
    <row r="111" spans="1:11" s="8" customFormat="1" ht="11.25" x14ac:dyDescent="0.2">
      <c r="A111" s="33">
        <v>99</v>
      </c>
      <c r="B111" s="31" t="s">
        <v>150</v>
      </c>
      <c r="C111" s="34" t="s">
        <v>44</v>
      </c>
      <c r="D111" s="49">
        <v>100</v>
      </c>
      <c r="E111" s="51">
        <v>14.24</v>
      </c>
      <c r="F111" s="59"/>
      <c r="G111" s="35" t="str">
        <f t="shared" si="1"/>
        <v/>
      </c>
      <c r="H111" s="41"/>
      <c r="K111" s="7"/>
    </row>
    <row r="112" spans="1:11" s="8" customFormat="1" ht="11.25" x14ac:dyDescent="0.2">
      <c r="A112" s="33">
        <v>100</v>
      </c>
      <c r="B112" s="31" t="s">
        <v>151</v>
      </c>
      <c r="C112" s="34" t="s">
        <v>44</v>
      </c>
      <c r="D112" s="49">
        <v>20</v>
      </c>
      <c r="E112" s="51">
        <v>71.25</v>
      </c>
      <c r="F112" s="59"/>
      <c r="G112" s="35" t="str">
        <f t="shared" si="1"/>
        <v/>
      </c>
      <c r="H112" s="41"/>
      <c r="K112" s="7"/>
    </row>
    <row r="113" spans="1:11" s="8" customFormat="1" ht="22.5" x14ac:dyDescent="0.2">
      <c r="A113" s="33">
        <v>101</v>
      </c>
      <c r="B113" s="31" t="s">
        <v>152</v>
      </c>
      <c r="C113" s="34" t="s">
        <v>44</v>
      </c>
      <c r="D113" s="49">
        <v>40</v>
      </c>
      <c r="E113" s="51">
        <v>90.24</v>
      </c>
      <c r="F113" s="59"/>
      <c r="G113" s="35" t="str">
        <f t="shared" si="1"/>
        <v/>
      </c>
      <c r="H113" s="41"/>
      <c r="K113" s="7"/>
    </row>
    <row r="114" spans="1:11" s="8" customFormat="1" ht="22.5" x14ac:dyDescent="0.2">
      <c r="A114" s="33">
        <v>102</v>
      </c>
      <c r="B114" s="31" t="s">
        <v>153</v>
      </c>
      <c r="C114" s="34" t="s">
        <v>44</v>
      </c>
      <c r="D114" s="49">
        <v>40</v>
      </c>
      <c r="E114" s="51">
        <v>81.010000000000005</v>
      </c>
      <c r="F114" s="59"/>
      <c r="G114" s="35" t="str">
        <f t="shared" si="1"/>
        <v/>
      </c>
      <c r="H114" s="41"/>
      <c r="K114" s="7"/>
    </row>
    <row r="115" spans="1:11" s="8" customFormat="1" ht="22.5" x14ac:dyDescent="0.2">
      <c r="A115" s="33">
        <v>103</v>
      </c>
      <c r="B115" s="31" t="s">
        <v>154</v>
      </c>
      <c r="C115" s="34" t="s">
        <v>44</v>
      </c>
      <c r="D115" s="49">
        <v>100</v>
      </c>
      <c r="E115" s="51">
        <v>85.68</v>
      </c>
      <c r="F115" s="59"/>
      <c r="G115" s="35" t="str">
        <f t="shared" si="1"/>
        <v/>
      </c>
      <c r="H115" s="41"/>
      <c r="K115" s="7"/>
    </row>
    <row r="116" spans="1:11" s="8" customFormat="1" ht="22.5" x14ac:dyDescent="0.2">
      <c r="A116" s="33">
        <v>104</v>
      </c>
      <c r="B116" s="31" t="s">
        <v>155</v>
      </c>
      <c r="C116" s="34" t="s">
        <v>44</v>
      </c>
      <c r="D116" s="49">
        <v>40</v>
      </c>
      <c r="E116" s="51">
        <v>90.24</v>
      </c>
      <c r="F116" s="59"/>
      <c r="G116" s="35" t="str">
        <f t="shared" si="1"/>
        <v/>
      </c>
      <c r="H116" s="41"/>
      <c r="K116" s="7"/>
    </row>
    <row r="117" spans="1:11" s="8" customFormat="1" ht="22.5" x14ac:dyDescent="0.2">
      <c r="A117" s="33">
        <v>105</v>
      </c>
      <c r="B117" s="31" t="s">
        <v>156</v>
      </c>
      <c r="C117" s="34" t="s">
        <v>44</v>
      </c>
      <c r="D117" s="49">
        <v>40</v>
      </c>
      <c r="E117" s="51">
        <v>90.05</v>
      </c>
      <c r="F117" s="59"/>
      <c r="G117" s="35" t="str">
        <f t="shared" si="1"/>
        <v/>
      </c>
      <c r="H117" s="41"/>
      <c r="K117" s="7"/>
    </row>
    <row r="118" spans="1:11" s="8" customFormat="1" ht="11.25" x14ac:dyDescent="0.2">
      <c r="A118" s="33">
        <v>106</v>
      </c>
      <c r="B118" s="31" t="s">
        <v>157</v>
      </c>
      <c r="C118" s="34" t="s">
        <v>44</v>
      </c>
      <c r="D118" s="49">
        <v>40</v>
      </c>
      <c r="E118" s="51">
        <v>72.5</v>
      </c>
      <c r="F118" s="59"/>
      <c r="G118" s="35" t="str">
        <f t="shared" si="1"/>
        <v/>
      </c>
      <c r="H118" s="41"/>
      <c r="K118" s="7"/>
    </row>
    <row r="119" spans="1:11" s="8" customFormat="1" ht="11.25" x14ac:dyDescent="0.2">
      <c r="A119" s="33">
        <v>107</v>
      </c>
      <c r="B119" s="31" t="s">
        <v>158</v>
      </c>
      <c r="C119" s="34" t="s">
        <v>44</v>
      </c>
      <c r="D119" s="49">
        <v>40</v>
      </c>
      <c r="E119" s="51">
        <v>66.38</v>
      </c>
      <c r="F119" s="59"/>
      <c r="G119" s="35" t="str">
        <f t="shared" si="1"/>
        <v/>
      </c>
      <c r="H119" s="41"/>
      <c r="K119" s="7"/>
    </row>
    <row r="120" spans="1:11" s="8" customFormat="1" ht="11.25" x14ac:dyDescent="0.2">
      <c r="A120" s="33">
        <v>108</v>
      </c>
      <c r="B120" s="31" t="s">
        <v>159</v>
      </c>
      <c r="C120" s="34" t="s">
        <v>44</v>
      </c>
      <c r="D120" s="49">
        <v>40</v>
      </c>
      <c r="E120" s="51">
        <v>146.79</v>
      </c>
      <c r="F120" s="59"/>
      <c r="G120" s="35" t="str">
        <f t="shared" si="1"/>
        <v/>
      </c>
      <c r="H120" s="41"/>
      <c r="K120" s="7"/>
    </row>
    <row r="121" spans="1:11" s="8" customFormat="1" ht="11.25" x14ac:dyDescent="0.2">
      <c r="A121" s="33">
        <v>109</v>
      </c>
      <c r="B121" s="31" t="s">
        <v>160</v>
      </c>
      <c r="C121" s="34" t="s">
        <v>44</v>
      </c>
      <c r="D121" s="49">
        <v>70</v>
      </c>
      <c r="E121" s="51">
        <v>19.98</v>
      </c>
      <c r="F121" s="59"/>
      <c r="G121" s="35" t="str">
        <f t="shared" si="1"/>
        <v/>
      </c>
      <c r="H121" s="41"/>
      <c r="K121" s="7"/>
    </row>
    <row r="122" spans="1:11" s="8" customFormat="1" ht="11.25" x14ac:dyDescent="0.2">
      <c r="A122" s="33">
        <v>110</v>
      </c>
      <c r="B122" s="31" t="s">
        <v>161</v>
      </c>
      <c r="C122" s="34" t="s">
        <v>44</v>
      </c>
      <c r="D122" s="49">
        <v>15</v>
      </c>
      <c r="E122" s="51">
        <v>452</v>
      </c>
      <c r="F122" s="59"/>
      <c r="G122" s="35" t="str">
        <f t="shared" si="1"/>
        <v/>
      </c>
      <c r="H122" s="41"/>
      <c r="K122" s="7"/>
    </row>
    <row r="123" spans="1:11" s="8" customFormat="1" ht="11.25" x14ac:dyDescent="0.2">
      <c r="A123" s="33">
        <v>111</v>
      </c>
      <c r="B123" s="31" t="s">
        <v>162</v>
      </c>
      <c r="C123" s="34" t="s">
        <v>44</v>
      </c>
      <c r="D123" s="49">
        <v>100</v>
      </c>
      <c r="E123" s="51">
        <v>37.5</v>
      </c>
      <c r="F123" s="59"/>
      <c r="G123" s="35" t="str">
        <f t="shared" si="1"/>
        <v/>
      </c>
      <c r="H123" s="41"/>
      <c r="K123" s="7"/>
    </row>
    <row r="124" spans="1:11" s="8" customFormat="1" ht="11.25" x14ac:dyDescent="0.2">
      <c r="A124" s="33">
        <v>112</v>
      </c>
      <c r="B124" s="31" t="s">
        <v>163</v>
      </c>
      <c r="C124" s="34" t="s">
        <v>44</v>
      </c>
      <c r="D124" s="49">
        <v>20</v>
      </c>
      <c r="E124" s="51">
        <v>140.33000000000001</v>
      </c>
      <c r="F124" s="59"/>
      <c r="G124" s="35" t="str">
        <f t="shared" si="1"/>
        <v/>
      </c>
      <c r="H124" s="41"/>
      <c r="K124" s="7"/>
    </row>
    <row r="125" spans="1:11" s="8" customFormat="1" ht="11.25" x14ac:dyDescent="0.2">
      <c r="A125" s="33">
        <v>113</v>
      </c>
      <c r="B125" s="31" t="s">
        <v>164</v>
      </c>
      <c r="C125" s="34" t="s">
        <v>44</v>
      </c>
      <c r="D125" s="49">
        <v>10</v>
      </c>
      <c r="E125" s="51">
        <v>150</v>
      </c>
      <c r="F125" s="59"/>
      <c r="G125" s="35" t="str">
        <f t="shared" si="1"/>
        <v/>
      </c>
      <c r="H125" s="41"/>
      <c r="K125" s="7"/>
    </row>
    <row r="126" spans="1:11" s="8" customFormat="1" ht="11.25" x14ac:dyDescent="0.2">
      <c r="A126" s="33">
        <v>114</v>
      </c>
      <c r="B126" s="31" t="s">
        <v>165</v>
      </c>
      <c r="C126" s="34" t="s">
        <v>44</v>
      </c>
      <c r="D126" s="49">
        <v>6</v>
      </c>
      <c r="E126" s="51">
        <v>272.33</v>
      </c>
      <c r="F126" s="59"/>
      <c r="G126" s="35" t="str">
        <f t="shared" si="1"/>
        <v/>
      </c>
      <c r="H126" s="41"/>
      <c r="K126" s="7"/>
    </row>
    <row r="127" spans="1:11" s="8" customFormat="1" ht="11.25" x14ac:dyDescent="0.2">
      <c r="A127" s="33">
        <v>115</v>
      </c>
      <c r="B127" s="31" t="s">
        <v>166</v>
      </c>
      <c r="C127" s="34" t="s">
        <v>44</v>
      </c>
      <c r="D127" s="49">
        <v>6</v>
      </c>
      <c r="E127" s="51">
        <v>169.99</v>
      </c>
      <c r="F127" s="59"/>
      <c r="G127" s="35" t="str">
        <f t="shared" si="1"/>
        <v/>
      </c>
      <c r="H127" s="41"/>
      <c r="K127" s="7"/>
    </row>
    <row r="128" spans="1:11" s="27" customFormat="1" ht="9" x14ac:dyDescent="0.2">
      <c r="A128" s="37"/>
      <c r="E128" s="47"/>
      <c r="F128" s="63" t="s">
        <v>27</v>
      </c>
      <c r="G128" s="64"/>
      <c r="H128" s="42"/>
    </row>
    <row r="129" spans="1:8" ht="14.25" customHeight="1" x14ac:dyDescent="0.2">
      <c r="F129" s="65" t="str">
        <f>IF(SUM(G13:G127)=0,"",SUM(G13:G127))</f>
        <v/>
      </c>
      <c r="G129" s="66"/>
      <c r="H129" s="43"/>
    </row>
    <row r="130" spans="1:8" s="38" customFormat="1" ht="9" x14ac:dyDescent="0.2">
      <c r="A130" s="60" t="str">
        <f>" - "&amp;Dados!B23</f>
        <v xml:space="preserve"> - A entrega deverá ser na Sede da SMDS, Rodovia RJ 148 34 und 02-depósito- Asa Sul-, centro, Sumidouro-RJ, no horário das 09:00 às 16:00 horas, nos dias úteis, de segunda a sexta-feira. Sendo o frete, carga e descarga por conta do fornecedor até o local indicado.</v>
      </c>
      <c r="B130" s="60"/>
      <c r="C130" s="60"/>
      <c r="D130" s="60"/>
      <c r="E130" s="60"/>
      <c r="F130" s="60"/>
      <c r="G130" s="60"/>
      <c r="H130" s="44"/>
    </row>
    <row r="131" spans="1:8" s="38" customFormat="1" ht="23.25" customHeight="1" x14ac:dyDescent="0.2">
      <c r="A131" s="60" t="str">
        <f>" - "&amp;Dados!B24</f>
        <v xml:space="preserve"> - Os materiais deverão ser entregues conforme as quantidades totais adjudicadas a cada licitante, de acordo com o Edital, em até 30 (trinta) dias após o recebimento de cada Nota de Empenho.</v>
      </c>
      <c r="B131" s="60"/>
      <c r="C131" s="60"/>
      <c r="D131" s="60"/>
      <c r="E131" s="60"/>
      <c r="F131" s="60"/>
      <c r="G131" s="60"/>
      <c r="H131" s="44"/>
    </row>
    <row r="132" spans="1:8" s="38" customFormat="1" ht="23.25" customHeight="1" x14ac:dyDescent="0.2">
      <c r="A132" s="60" t="str">
        <f>" - "&amp;Dados!B25</f>
        <v xml:space="preserve"> - O pagamento do objeto de que trata o PREGÃO ELETRÔNICO 038/2023, será efetuado pela Tesouraria da Secretaria Municipal de Desenvolvimento Social de Sumidouro.</v>
      </c>
      <c r="B132" s="60"/>
      <c r="C132" s="60"/>
      <c r="D132" s="60"/>
      <c r="E132" s="60"/>
      <c r="F132" s="60"/>
      <c r="G132" s="60"/>
      <c r="H132" s="44"/>
    </row>
    <row r="133" spans="1:8" s="27" customFormat="1" ht="9" x14ac:dyDescent="0.2">
      <c r="A133" s="60" t="str">
        <f>" - "&amp;Dados!B26</f>
        <v xml:space="preserve"> - Proposta válida por 60 (sessenta) dias</v>
      </c>
      <c r="B133" s="60"/>
      <c r="C133" s="60"/>
      <c r="D133" s="60"/>
      <c r="E133" s="60"/>
      <c r="F133" s="60"/>
      <c r="G133" s="60"/>
      <c r="H133" s="42"/>
    </row>
    <row r="134" spans="1:8" ht="21" customHeight="1" x14ac:dyDescent="0.2">
      <c r="A134" s="60" t="str">
        <f>" - "&amp;Dados!B28</f>
        <v xml:space="preserve"> - A Licitante poderá apresentar prospecto, ficha técnica ou outros documentos com informações que permitam a melhor identificação e qualificação do(s) item(ns) licitado(s);</v>
      </c>
      <c r="B134" s="60"/>
      <c r="C134" s="60"/>
      <c r="D134" s="60"/>
      <c r="E134" s="60"/>
      <c r="F134" s="60"/>
      <c r="G134" s="60"/>
      <c r="H134" s="45"/>
    </row>
    <row r="135" spans="1:8" ht="21.75" customHeight="1" x14ac:dyDescent="0.2">
      <c r="A135" s="60" t="str">
        <f>" - "&amp;Dados!B29</f>
        <v xml:space="preserve"> - A proposta de preços ajustada ao lance final deverá conter o valor numérico dos preços unitários e totais, não podendo exceder o valor do lance final;</v>
      </c>
      <c r="B135" s="60"/>
      <c r="C135" s="60"/>
      <c r="D135" s="60"/>
      <c r="E135" s="60"/>
      <c r="F135" s="60"/>
      <c r="G135" s="60"/>
      <c r="H135" s="45"/>
    </row>
    <row r="136" spans="1:8" ht="21.75" customHeight="1" x14ac:dyDescent="0.2">
      <c r="A136" s="60" t="str">
        <f>" - "&amp;Dados!B30</f>
        <v xml:space="preserve"> - Quando da atualização da proposta de preço, o licitante deverá atualizar observando os valores unitários e globais os quais deverão ser menores ou iguais aos valores máximos/referência expressos no Anexo II - termo de referência;</v>
      </c>
      <c r="B136" s="60"/>
      <c r="C136" s="60"/>
      <c r="D136" s="60"/>
      <c r="E136" s="60"/>
      <c r="F136" s="60"/>
      <c r="G136" s="60"/>
      <c r="H136" s="45"/>
    </row>
    <row r="137" spans="1:8" ht="21.75" customHeight="1" x14ac:dyDescent="0.2">
      <c r="A137" s="60" t="str">
        <f>" - "&amp;Dados!B31</f>
        <v xml:space="preserve"> - O preço proposto deve compreender todas as despesas concernentes ao fornecimento do (s) material (is), bem como Impostos, Tributos, Frete, Contratação de Pessoal, entre outros, que deverão correr totalmente por conta da Empresa vencedora;</v>
      </c>
      <c r="B137" s="60"/>
      <c r="C137" s="60"/>
      <c r="D137" s="60"/>
      <c r="E137" s="60"/>
      <c r="F137" s="60"/>
      <c r="G137" s="60"/>
      <c r="H137" s="45"/>
    </row>
    <row r="138" spans="1:8" ht="21.75" customHeight="1" x14ac:dyDescent="0.2">
      <c r="A138" s="60" t="str">
        <f>" - "&amp;Dados!B32</f>
        <v xml:space="preserve"> - Declaramos para todos os efeitos legais que, ao apresentar esta proposta, com os preços e prazos acima indicados, estamos de pleno acordo com as condições gerais e especiais estabelecidas para esta licitação, as quais nos submetemos incondicional e integralmente;</v>
      </c>
      <c r="B138" s="60"/>
      <c r="C138" s="60"/>
      <c r="D138" s="60"/>
      <c r="E138" s="60"/>
      <c r="F138" s="60"/>
      <c r="G138" s="60"/>
      <c r="H138" s="45"/>
    </row>
    <row r="139" spans="1:8" ht="21.75" customHeight="1" x14ac:dyDescent="0.2">
      <c r="A139" s="60" t="str">
        <f>" - "&amp;Dados!B33</f>
        <v xml:space="preserve"> - Declaramos que até a presente data inexistem fatos impeditivos a participação desta empresa ao presente certame licitatório, ciente da obrigatoriedade de declarar ocorrências posteriores;</v>
      </c>
      <c r="B139" s="60"/>
      <c r="C139" s="60"/>
      <c r="D139" s="60"/>
      <c r="E139" s="60"/>
      <c r="F139" s="60"/>
      <c r="G139" s="60"/>
      <c r="H139" s="45"/>
    </row>
    <row r="140" spans="1:8" ht="30" customHeight="1" x14ac:dyDescent="0.2">
      <c r="A140" s="60" t="str">
        <f>" - "&amp;Dados!B34</f>
        <v xml:space="preserve"> - Declaramos que não possuímos em nosso quadro funcional servidor público ou dirigente de órgão ou entidade contratante ou responsável pela licitação, conforme art.9 da lei 8.666/93, e não possuímos em nosso quadro societário servidor público da ativa, ou empregado de empresa pública ou de sociedade de economia mista;</v>
      </c>
      <c r="B140" s="60"/>
      <c r="C140" s="60"/>
      <c r="D140" s="60"/>
      <c r="E140" s="60"/>
      <c r="F140" s="60"/>
      <c r="G140" s="60"/>
    </row>
    <row r="141" spans="1:8" ht="25.5" customHeight="1" x14ac:dyDescent="0.2">
      <c r="A141" s="60" t="str">
        <f>" - "&amp;Dados!B35</f>
        <v xml:space="preserve"> - Declaramos, ainda, sob as penas da lei, que não estamos cumprindo pena de inidoneidade para licitar e contratar com a Administração Pública, em qualquer de suas esferas Federal, Estadual e Municipal, inclusive no Distrito Federal, conforme art. 97 da Lei nº. 8.666/93.</v>
      </c>
      <c r="B141" s="60"/>
      <c r="C141" s="60"/>
      <c r="D141" s="60"/>
      <c r="E141" s="60"/>
      <c r="F141" s="60"/>
      <c r="G141" s="60"/>
    </row>
  </sheetData>
  <sheetProtection algorithmName="SHA-512" hashValue="EJhGh+aCzutyatgeDBRpUomOi3ZiHWGTgB1wSfNPiV7EuHw+LgrORUgxy7wcMDcpWDyCsFlIEYjhMLEfNjc5Rg==" saltValue="G4sBijYzOepkpxx/ZjVIsw==" spinCount="100000" sheet="1" objects="1" scenarios="1"/>
  <autoFilter ref="A11:G141" xr:uid="{00000000-0009-0000-0000-000000000000}"/>
  <mergeCells count="23">
    <mergeCell ref="A140:G140"/>
    <mergeCell ref="A141:G141"/>
    <mergeCell ref="A134:G134"/>
    <mergeCell ref="A135:G135"/>
    <mergeCell ref="A136:G136"/>
    <mergeCell ref="A137:G137"/>
    <mergeCell ref="A138:G138"/>
    <mergeCell ref="A139:G139"/>
    <mergeCell ref="C6:D6"/>
    <mergeCell ref="E6:F6"/>
    <mergeCell ref="A2:G2"/>
    <mergeCell ref="A3:G3"/>
    <mergeCell ref="A4:G4"/>
    <mergeCell ref="A5:G5"/>
    <mergeCell ref="A130:G130"/>
    <mergeCell ref="A131:G131"/>
    <mergeCell ref="A132:G132"/>
    <mergeCell ref="B8:G8"/>
    <mergeCell ref="A133:G133"/>
    <mergeCell ref="B9:G9"/>
    <mergeCell ref="F128:G128"/>
    <mergeCell ref="F129:G129"/>
    <mergeCell ref="D10:G10"/>
  </mergeCells>
  <phoneticPr fontId="0" type="noConversion"/>
  <conditionalFormatting sqref="B10">
    <cfRule type="cellIs" dxfId="11" priority="8" stopIfTrue="1" operator="equal">
      <formula>$G$1</formula>
    </cfRule>
  </conditionalFormatting>
  <conditionalFormatting sqref="B13:B127">
    <cfRule type="expression" dxfId="10" priority="10" stopIfTrue="1">
      <formula>IF(#REF!=1,IF(#REF!=0,1,0),0)</formula>
    </cfRule>
  </conditionalFormatting>
  <conditionalFormatting sqref="B8:G9">
    <cfRule type="cellIs" dxfId="9" priority="9" stopIfTrue="1" operator="equal">
      <formula>$J$1</formula>
    </cfRule>
  </conditionalFormatting>
  <conditionalFormatting sqref="D13:D127">
    <cfRule type="expression" priority="12" stopIfTrue="1">
      <formula>$A13</formula>
    </cfRule>
  </conditionalFormatting>
  <conditionalFormatting sqref="D10:G10">
    <cfRule type="cellIs" dxfId="8" priority="24" stopIfTrue="1" operator="equal">
      <formula>$E$1</formula>
    </cfRule>
  </conditionalFormatting>
  <conditionalFormatting sqref="F13:F127">
    <cfRule type="cellIs" dxfId="7" priority="11" stopIfTrue="1" operator="equal">
      <formula>""</formula>
    </cfRule>
  </conditionalFormatting>
  <conditionalFormatting sqref="F128">
    <cfRule type="expression" dxfId="6" priority="1" stopIfTrue="1">
      <formula>IF($J128="Empate",IF(H128=1,TRUE(),FALSE()),FALSE())</formula>
    </cfRule>
    <cfRule type="expression" dxfId="5" priority="2" stopIfTrue="1">
      <formula>IF(H128="&gt;",FALSE(),IF(H128&gt;0,TRUE(),FALSE()))</formula>
    </cfRule>
    <cfRule type="expression" dxfId="4" priority="3" stopIfTrue="1">
      <formula>IF(H128="&gt;",TRUE(),FALSE())</formula>
    </cfRule>
  </conditionalFormatting>
  <conditionalFormatting sqref="F129">
    <cfRule type="expression" dxfId="3" priority="4" stopIfTrue="1">
      <formula>IF($J128="OK",IF(H128=1,TRUE(),FALSE()),FALSE())</formula>
    </cfRule>
    <cfRule type="expression" dxfId="2" priority="5" stopIfTrue="1">
      <formula>IF($J128="Empate",IF(H128=1,TRUE(),FALSE()),FALSE())</formula>
    </cfRule>
    <cfRule type="expression" dxfId="1" priority="6" stopIfTrue="1">
      <formula>IF($J128="Empate",IF(H128=2,TRUE(),FALSE()),FALSE())</formula>
    </cfRule>
  </conditionalFormatting>
  <conditionalFormatting sqref="G13:G127">
    <cfRule type="expression" dxfId="0" priority="25" stopIfTrue="1">
      <formula>IF(ISTEXT(F13),FALSE(),IF(F13&gt;E13,TRUE(),FALSE()))</formula>
    </cfRule>
  </conditionalFormatting>
  <printOptions horizontalCentered="1"/>
  <pageMargins left="0.51181102362204722" right="0.31496062992125984" top="0.39370078740157483" bottom="1.0236220472440944" header="0.51181102362204722" footer="0.55118110236220474"/>
  <pageSetup paperSize="9" scale="93" fitToHeight="20" orientation="portrait" r:id="rId1"/>
  <headerFooter alignWithMargins="0">
    <oddHeader>&amp;R&amp;"Arial,Negrito"&amp;6Página &amp;P de &amp;N.</oddHeader>
    <oddFooter>&amp;C
____________________________________
Assinatura e Carimbo</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Plan2"/>
  <dimension ref="A1:IV35"/>
  <sheetViews>
    <sheetView workbookViewId="0">
      <selection activeCell="B4" sqref="B4"/>
    </sheetView>
  </sheetViews>
  <sheetFormatPr defaultRowHeight="12.75" x14ac:dyDescent="0.2"/>
  <cols>
    <col min="1" max="1" width="15" customWidth="1"/>
    <col min="2" max="2" width="51.85546875" customWidth="1"/>
    <col min="3" max="5" width="31.140625" customWidth="1"/>
    <col min="6" max="8" width="14" customWidth="1"/>
    <col min="9" max="9" width="19.28515625" customWidth="1"/>
    <col min="10" max="13" width="14.5703125" customWidth="1"/>
    <col min="14" max="15" width="9.28515625" customWidth="1"/>
  </cols>
  <sheetData>
    <row r="1" spans="1:7" x14ac:dyDescent="0.2">
      <c r="A1" s="16" t="s">
        <v>9</v>
      </c>
      <c r="B1" s="5" t="s">
        <v>170</v>
      </c>
      <c r="E1" s="4"/>
      <c r="F1" s="4"/>
      <c r="G1" s="4"/>
    </row>
    <row r="2" spans="1:7" x14ac:dyDescent="0.2">
      <c r="A2" s="16" t="s">
        <v>10</v>
      </c>
      <c r="B2" s="5" t="s">
        <v>171</v>
      </c>
      <c r="E2" s="4"/>
      <c r="F2" s="4"/>
      <c r="G2" s="4"/>
    </row>
    <row r="3" spans="1:7" x14ac:dyDescent="0.2">
      <c r="A3" s="16" t="s">
        <v>11</v>
      </c>
      <c r="B3" s="5" t="s">
        <v>172</v>
      </c>
      <c r="C3" s="5"/>
      <c r="E3" s="55"/>
      <c r="F3" s="4"/>
      <c r="G3" s="4"/>
    </row>
    <row r="4" spans="1:7" x14ac:dyDescent="0.2">
      <c r="A4" s="16" t="s">
        <v>12</v>
      </c>
      <c r="B4" s="5" t="s">
        <v>176</v>
      </c>
      <c r="C4" s="5"/>
      <c r="E4" s="55"/>
      <c r="F4" s="4"/>
      <c r="G4" s="4"/>
    </row>
    <row r="5" spans="1:7" x14ac:dyDescent="0.2">
      <c r="A5" s="16" t="s">
        <v>13</v>
      </c>
      <c r="B5" s="5" t="s">
        <v>46</v>
      </c>
      <c r="C5" s="5"/>
      <c r="E5" s="55"/>
      <c r="F5" s="4"/>
      <c r="G5" s="4"/>
    </row>
    <row r="6" spans="1:7" x14ac:dyDescent="0.2">
      <c r="A6" s="16" t="s">
        <v>31</v>
      </c>
      <c r="B6" s="12" t="s">
        <v>47</v>
      </c>
      <c r="C6" s="5"/>
      <c r="E6" s="55"/>
      <c r="F6" s="4"/>
      <c r="G6" s="4"/>
    </row>
    <row r="7" spans="1:7" x14ac:dyDescent="0.2">
      <c r="A7" s="16" t="s">
        <v>14</v>
      </c>
      <c r="B7" s="5" t="s">
        <v>30</v>
      </c>
      <c r="C7" s="5"/>
      <c r="E7" s="55"/>
      <c r="F7" s="4"/>
      <c r="G7" s="4"/>
    </row>
    <row r="8" spans="1:7" x14ac:dyDescent="0.2">
      <c r="A8" s="25" t="s">
        <v>23</v>
      </c>
      <c r="B8" s="48">
        <v>336278.61999999994</v>
      </c>
      <c r="C8" s="5"/>
      <c r="E8" s="55"/>
      <c r="F8" s="4"/>
      <c r="G8" s="4"/>
    </row>
    <row r="9" spans="1:7" x14ac:dyDescent="0.2">
      <c r="A9" s="17" t="s">
        <v>0</v>
      </c>
      <c r="E9" s="4"/>
      <c r="F9" s="4"/>
      <c r="G9" s="4"/>
    </row>
    <row r="10" spans="1:7" x14ac:dyDescent="0.2">
      <c r="A10" s="18" t="s">
        <v>2</v>
      </c>
      <c r="E10" s="4"/>
      <c r="F10" s="4"/>
      <c r="G10" s="4"/>
    </row>
    <row r="11" spans="1:7" x14ac:dyDescent="0.2">
      <c r="A11" s="19" t="s">
        <v>8</v>
      </c>
      <c r="E11" s="4"/>
      <c r="F11" s="4"/>
      <c r="G11" s="4"/>
    </row>
    <row r="12" spans="1:7" x14ac:dyDescent="0.2">
      <c r="A12" s="18" t="s">
        <v>20</v>
      </c>
      <c r="E12" s="4"/>
      <c r="F12" s="4"/>
      <c r="G12" s="4"/>
    </row>
    <row r="13" spans="1:7" x14ac:dyDescent="0.2">
      <c r="A13" s="18" t="s">
        <v>24</v>
      </c>
      <c r="E13" s="4"/>
      <c r="F13" s="4"/>
      <c r="G13" s="4"/>
    </row>
    <row r="14" spans="1:7" x14ac:dyDescent="0.2">
      <c r="A14" s="57" t="s">
        <v>33</v>
      </c>
      <c r="E14" s="4"/>
      <c r="F14" s="4"/>
      <c r="G14" s="4"/>
    </row>
    <row r="15" spans="1:7" x14ac:dyDescent="0.2">
      <c r="A15" s="57" t="s">
        <v>34</v>
      </c>
      <c r="E15" s="4"/>
      <c r="F15" s="4"/>
      <c r="G15" s="4"/>
    </row>
    <row r="16" spans="1:7" x14ac:dyDescent="0.2">
      <c r="A16" s="57" t="s">
        <v>35</v>
      </c>
      <c r="B16" s="24"/>
      <c r="E16" s="24"/>
      <c r="F16" s="4"/>
      <c r="G16" s="4"/>
    </row>
    <row r="17" spans="1:256" s="23" customFormat="1" x14ac:dyDescent="0.2">
      <c r="A17" s="22" t="s">
        <v>21</v>
      </c>
      <c r="B17" s="58" t="s">
        <v>169</v>
      </c>
      <c r="C17" s="24"/>
      <c r="D17" s="24"/>
      <c r="E17" s="56"/>
      <c r="F17" s="24"/>
      <c r="G17" s="24"/>
      <c r="H17" s="24"/>
      <c r="I17" s="24"/>
      <c r="J17" s="24"/>
      <c r="K17" s="24"/>
      <c r="L17" s="24"/>
      <c r="M17" s="24"/>
    </row>
    <row r="18" spans="1:256" s="23" customFormat="1" x14ac:dyDescent="0.2">
      <c r="A18" s="22" t="s">
        <v>22</v>
      </c>
      <c r="B18" s="56"/>
      <c r="C18" s="12"/>
      <c r="D18" s="12"/>
      <c r="E18" s="12"/>
      <c r="F18" s="12"/>
      <c r="G18" s="12"/>
      <c r="H18" s="24"/>
      <c r="I18" s="24"/>
      <c r="J18" s="24"/>
      <c r="K18" s="24"/>
      <c r="L18" s="24"/>
      <c r="M18" s="24"/>
      <c r="IV18" s="24"/>
    </row>
    <row r="19" spans="1:256" x14ac:dyDescent="0.2">
      <c r="B19" s="24"/>
      <c r="E19" s="4"/>
      <c r="F19" s="24"/>
      <c r="G19" s="24"/>
    </row>
    <row r="20" spans="1:256" x14ac:dyDescent="0.2">
      <c r="B20" s="24"/>
      <c r="E20" s="53"/>
      <c r="F20" s="24"/>
      <c r="G20" s="24"/>
    </row>
    <row r="21" spans="1:256" x14ac:dyDescent="0.2">
      <c r="E21" s="53"/>
      <c r="F21" s="53"/>
      <c r="G21" s="53"/>
    </row>
    <row r="22" spans="1:256" x14ac:dyDescent="0.2">
      <c r="E22" s="53"/>
      <c r="F22" s="53"/>
      <c r="G22" s="53"/>
    </row>
    <row r="23" spans="1:256" ht="63.75" x14ac:dyDescent="0.2">
      <c r="A23" s="20" t="s">
        <v>15</v>
      </c>
      <c r="B23" s="21" t="s">
        <v>173</v>
      </c>
      <c r="E23" s="4"/>
      <c r="F23" s="4"/>
      <c r="G23" s="53"/>
    </row>
    <row r="24" spans="1:256" ht="51" x14ac:dyDescent="0.2">
      <c r="A24" s="20" t="s">
        <v>16</v>
      </c>
      <c r="B24" s="21" t="s">
        <v>174</v>
      </c>
      <c r="E24" s="4"/>
      <c r="F24" s="4"/>
      <c r="G24" s="53"/>
    </row>
    <row r="25" spans="1:256" ht="51" x14ac:dyDescent="0.2">
      <c r="A25" s="20" t="s">
        <v>17</v>
      </c>
      <c r="B25" s="12" t="s">
        <v>175</v>
      </c>
      <c r="C25" s="9"/>
      <c r="E25" s="4"/>
      <c r="F25" s="4"/>
      <c r="G25" s="53"/>
    </row>
    <row r="26" spans="1:256" ht="25.5" x14ac:dyDescent="0.2">
      <c r="A26" s="20" t="s">
        <v>18</v>
      </c>
      <c r="B26" s="21" t="s">
        <v>28</v>
      </c>
      <c r="E26" s="4"/>
      <c r="F26" s="4"/>
      <c r="G26" s="53"/>
    </row>
    <row r="27" spans="1:256" x14ac:dyDescent="0.2">
      <c r="A27" s="20" t="s">
        <v>32</v>
      </c>
      <c r="B27" s="54" t="s">
        <v>48</v>
      </c>
      <c r="G27" s="53"/>
    </row>
    <row r="28" spans="1:256" ht="38.25" x14ac:dyDescent="0.2">
      <c r="B28" s="21" t="s">
        <v>36</v>
      </c>
    </row>
    <row r="29" spans="1:256" ht="38.25" x14ac:dyDescent="0.2">
      <c r="B29" s="21" t="s">
        <v>37</v>
      </c>
    </row>
    <row r="30" spans="1:256" ht="63.75" x14ac:dyDescent="0.2">
      <c r="B30" s="21" t="s">
        <v>38</v>
      </c>
    </row>
    <row r="31" spans="1:256" ht="63.75" x14ac:dyDescent="0.2">
      <c r="B31" s="21" t="s">
        <v>39</v>
      </c>
    </row>
    <row r="32" spans="1:256" ht="63.75" x14ac:dyDescent="0.2">
      <c r="B32" s="21" t="s">
        <v>40</v>
      </c>
    </row>
    <row r="33" spans="2:2" ht="51" x14ac:dyDescent="0.2">
      <c r="B33" s="21" t="s">
        <v>41</v>
      </c>
    </row>
    <row r="34" spans="2:2" ht="76.5" x14ac:dyDescent="0.2">
      <c r="B34" s="21" t="s">
        <v>42</v>
      </c>
    </row>
    <row r="35" spans="2:2" ht="63.75" x14ac:dyDescent="0.2">
      <c r="B35" s="21" t="s">
        <v>43</v>
      </c>
    </row>
  </sheetData>
  <phoneticPr fontId="0" type="noConversion"/>
  <pageMargins left="0.78740157499999996" right="0.78740157499999996" top="0.984251969" bottom="0.984251969" header="0.49212598499999999" footer="0.49212598499999999"/>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2</vt:i4>
      </vt:variant>
      <vt:variant>
        <vt:lpstr>Intervalos Nomeados</vt:lpstr>
      </vt:variant>
      <vt:variant>
        <vt:i4>4</vt:i4>
      </vt:variant>
    </vt:vector>
  </HeadingPairs>
  <TitlesOfParts>
    <vt:vector size="6" baseType="lpstr">
      <vt:lpstr>Quadro de Preços</vt:lpstr>
      <vt:lpstr>Dados</vt:lpstr>
      <vt:lpstr>Dados!_GoBack</vt:lpstr>
      <vt:lpstr>Dados!_Hlk94602424</vt:lpstr>
      <vt:lpstr>Dados!_Hlk94602431</vt:lpstr>
      <vt:lpstr>'Quadro de Preços'!Titulos_de_impressao</vt:lpstr>
    </vt:vector>
  </TitlesOfParts>
  <Company>PMS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Licitacao</dc:creator>
  <dc:description>Versão: 2.0 - Incluída a planilha 'dados'.</dc:description>
  <cp:lastModifiedBy>PMS</cp:lastModifiedBy>
  <cp:lastPrinted>2023-04-05T15:16:18Z</cp:lastPrinted>
  <dcterms:created xsi:type="dcterms:W3CDTF">2006-04-18T17:38:46Z</dcterms:created>
  <dcterms:modified xsi:type="dcterms:W3CDTF">2023-04-05T15:27:52Z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Protegido por senha">
    <vt:bool>true</vt:bool>
  </property>
</Properties>
</file>