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codeName="EstaPasta_de_trabalho"/>
  <mc:AlternateContent xmlns:mc="http://schemas.openxmlformats.org/markup-compatibility/2006">
    <mc:Choice Requires="x15">
      <x15ac:absPath xmlns:x15ac="http://schemas.microsoft.com/office/spreadsheetml/2010/11/ac" url="D:\licitacoes\2022\Pregão Eletrônico\Pregão Eletrônico 021-22 - Aquisição de Grama sintética e cola - SMEC\"/>
    </mc:Choice>
  </mc:AlternateContent>
  <xr:revisionPtr revIDLastSave="0" documentId="13_ncr:1_{1B31F04F-51D9-4424-A2DA-1E0094F19329}" xr6:coauthVersionLast="47"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Preços'!$A$11:$G$20</definedName>
    <definedName name="_GoBack" localSheetId="1">Dados!$B$3</definedName>
    <definedName name="_Hlk94602424" localSheetId="1">Dados!$B$23</definedName>
    <definedName name="_Hlk94602431" localSheetId="1">Dados!$B$24</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1" l="1"/>
  <c r="A22" i="1"/>
  <c r="A23" i="1"/>
  <c r="A24" i="1"/>
  <c r="A25" i="1"/>
  <c r="A26" i="1"/>
  <c r="A27" i="1"/>
  <c r="A28" i="1"/>
  <c r="A21" i="1"/>
  <c r="E6" i="1"/>
  <c r="G13" i="1"/>
  <c r="A4" i="1"/>
  <c r="A19" i="1"/>
  <c r="A20" i="1"/>
  <c r="A18" i="1"/>
  <c r="A17" i="1"/>
  <c r="A6" i="1"/>
  <c r="A5" i="1"/>
  <c r="A3" i="1"/>
  <c r="F16" i="1" l="1"/>
</calcChain>
</file>

<file path=xl/sharedStrings.xml><?xml version="1.0" encoding="utf-8"?>
<sst xmlns="http://schemas.openxmlformats.org/spreadsheetml/2006/main" count="63" uniqueCount="60">
  <si>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</si>
  <si>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</si>
  <si>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</si>
  <si>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</si>
  <si>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</si>
  <si>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</si>
  <si>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</si>
  <si>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</si>
  <si>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</si>
  <si>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</si>
  <si>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</si>
  <si>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</si>
  <si>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</si>
  <si>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</si>
  <si>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</si>
  <si>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</si>
  <si>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</si>
  <si>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</si>
  <si>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</si>
  <si>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</si>
  <si>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</si>
  <si>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</si>
  <si>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</si>
  <si>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</si>
  <si>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</si>
  <si>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</si>
  <si>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</si>
  <si>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</si>
  <si>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</si>
  <si>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</si>
  <si>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MENOR PREÇO POR ITEM</t>
  </si>
  <si>
    <t>Publicação:</t>
  </si>
  <si>
    <t>Prazo:</t>
  </si>
  <si>
    <t>Representante:</t>
  </si>
  <si>
    <t>CPF:</t>
  </si>
  <si>
    <t>Enquadramento:</t>
  </si>
  <si>
    <t>Homologação: __/__/2022</t>
  </si>
  <si>
    <t>Previsão Publicação: __/__/2022</t>
  </si>
  <si>
    <t>A Licitante poderá apresentar prospecto, ficha técnica ou outros documentos com informações que permitam a melhor identificação e qualificação do(s) item(ns) licitado(s);</t>
  </si>
  <si>
    <t>A proposta de preços ajustada ao lance final deverá conter o valor numérico dos preços unitários e totais, não podendo exceder o valor do lance final;</t>
  </si>
  <si>
    <t>Quando da atualização da proposta de preço, o licitante deverá atualizar observando os valores unitários e globais os quais deverão ser menores ou iguais aos valores máximos/referência expressos no Anexo II - termo de referência;</t>
  </si>
  <si>
    <t>O preço proposto deve compreender todas as despesas concernentes ao fornecimento do (s) material (is), bem como Impostos, Tributos, Frete, Contratação de Pessoal, entre outros, que deverão correr totalmente por conta da Empresa vencedora;</t>
  </si>
  <si>
    <t>Declaramos para todos os efeitos legais que, ao apresentar esta proposta, com os preços e prazos acima indicados, estamos de pleno acordo com as condições gerais e especiais estabelecidas para esta licitação, as quais nos submetemos incondicional e integralmente;</t>
  </si>
  <si>
    <t>Declaramos que até a presente data inexistem fatos impeditivos a participação desta empresa ao presente certame licitatório, ciente da obrigatoriedade de declarar ocorrências posteriores;</t>
  </si>
  <si>
    <t>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t>
  </si>
  <si>
    <t>Declaramos, ainda, sob as penas da lei, que não estamos cumprindo pena de inidoneidade para licitar e contratar com a Administração Pública, em qualquer de suas esferas Federal, Estadual e Municipal, inclusive no Distrito Federal, conforme art. 97 da Lei nº. 8.666/93.</t>
  </si>
  <si>
    <t>Sec. Educação</t>
  </si>
  <si>
    <t>Prazo do contrato: Entrega Imediata.</t>
  </si>
  <si>
    <t>GRAMA SINTÉTICA DE 25 MM, FIBRILADA, 100% POLIETILENO, COR VERDE, COMPOSIÇÃO DA BASE 100% POLIPROPILENO, REVESTIMENTO DA BASE DEVE SER DE LÁTEX DE ALTA QUALIDADE</t>
  </si>
  <si>
    <t>M2</t>
  </si>
  <si>
    <t>LATA DE 2.80 KG DE COLA ADESIVO PARA GRAMA SINTÉTICA COM RENDIMENTO DE 20 M</t>
  </si>
  <si>
    <t>LT</t>
  </si>
  <si>
    <t>PREGÃO ELETRÔNICO Nº 021/2022</t>
  </si>
  <si>
    <t>PROCESSO ADMINISTRATIVO N° 2558/2021 de 26/08/2021</t>
  </si>
  <si>
    <t>AQUISIÇÃO DE GRAMA SINTÉTICA E COLA</t>
  </si>
  <si>
    <t>N.º 1701.1236500212.050-3390.30.00-00</t>
  </si>
  <si>
    <t>O objeto do presente termo de referência será recebido de forma única pela Secretaria Municipal de Educação, Cultura, Esporte, Lazer e Turismo; com prazo não superior a 30 (trinta) dias após recebimento da nota de empenho, conforme solicitação do responsável por fiscalizar este contrato.</t>
  </si>
  <si>
    <t>Os itens deverão ser entregues no setor de Almoxarifado, Rua Dr. Carolino Ribeiro de Moura, S/N, Centro, CEP: 28637000 no horário das 09:00 às 12:00 horas e de 14:00 às 17:00 horas. Sendo o frete, carga e descarga por conta do fornecedor até o local indicado.</t>
  </si>
  <si>
    <t>O pagamento do objeto de que trata o PREGÃO ELETRÔNICO 021/2022, e consequente contrato serão efetuados pela Tesouraria da PREFEITURA MUNICIPAL DE SUMIDOURO no prazo de até 30 dias a contar do ateste da nota fiscal.</t>
  </si>
  <si>
    <t>Abertura das Propostas: 13/09/2022, às 10:00hs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</si>
</sst>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7" x14ac:knownFonts="1">
    <font>
      <sz val="10"/>
      <name val="Arial"/>
    </font>
    <font>
      <sz val="10"/>
      <name val="Arial"/>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
      <b/>
      <sz val="9"/>
      <name val="Arial"/>
      <family val="2"/>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s>
  <borders count="11">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thin">
        <color indexed="8"/>
      </left>
      <right style="thin">
        <color indexed="8"/>
      </right>
      <top style="thin">
        <color indexed="8"/>
      </top>
      <bottom style="thin">
        <color indexed="8"/>
      </bottom>
      <diagonal/>
    </border>
    <border>
      <left/>
      <right/>
      <top style="hair">
        <color indexed="23"/>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right/>
      <top style="hair">
        <color indexed="23"/>
      </top>
      <bottom style="hair">
        <color indexed="55"/>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81">
    <xf numFmtId="0" fontId="0" fillId="0" borderId="0" xfId="0"/>
    <xf numFmtId="0" fontId="2" fillId="0" borderId="0" xfId="0" applyFont="1" applyBorder="1" applyAlignment="1" applyProtection="1">
      <alignment horizontal="center" vertical="center" wrapText="1"/>
      <protection hidden="1"/>
    </xf>
    <xf numFmtId="0" fontId="2"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Border="1" applyAlignment="1" applyProtection="1">
      <alignment vertical="center"/>
      <protection hidden="1"/>
    </xf>
    <xf numFmtId="4" fontId="7" fillId="0" borderId="0" xfId="0" applyNumberFormat="1" applyFont="1" applyBorder="1" applyAlignment="1" applyProtection="1">
      <alignment vertical="center" wrapText="1"/>
      <protection hidden="1"/>
    </xf>
    <xf numFmtId="0" fontId="7" fillId="0" borderId="0" xfId="0" applyFont="1" applyBorder="1" applyAlignment="1" applyProtection="1">
      <alignment vertical="center" wrapText="1"/>
      <protection hidden="1"/>
    </xf>
    <xf numFmtId="49" fontId="0" fillId="0" borderId="0" xfId="0" applyNumberFormat="1"/>
    <xf numFmtId="0" fontId="2" fillId="0" borderId="0" xfId="0" applyFont="1" applyFill="1"/>
    <xf numFmtId="170" fontId="5" fillId="0" borderId="0" xfId="0" applyNumberFormat="1" applyFont="1" applyBorder="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Fill="1" applyAlignment="1">
      <alignment wrapText="1"/>
    </xf>
    <xf numFmtId="169" fontId="2" fillId="0" borderId="0" xfId="0" applyNumberFormat="1" applyFont="1" applyBorder="1" applyAlignment="1" applyProtection="1">
      <alignment horizontal="center" vertical="center" wrapText="1"/>
      <protection hidden="1"/>
    </xf>
    <xf numFmtId="169" fontId="5" fillId="0" borderId="0" xfId="0" applyNumberFormat="1" applyFont="1" applyBorder="1" applyAlignment="1" applyProtection="1">
      <alignment vertical="center"/>
      <protection hidden="1"/>
    </xf>
    <xf numFmtId="0" fontId="6" fillId="0" borderId="0" xfId="0" applyFont="1" applyBorder="1" applyAlignment="1" applyProtection="1">
      <alignment horizontal="right"/>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2" fillId="0" borderId="0" xfId="0" applyNumberFormat="1" applyFont="1" applyBorder="1" applyAlignment="1" applyProtection="1">
      <alignment horizontal="center" vertical="center" wrapText="1"/>
      <protection hidden="1"/>
    </xf>
    <xf numFmtId="0" fontId="5" fillId="0" borderId="0" xfId="0" applyNumberFormat="1" applyFont="1" applyBorder="1" applyAlignment="1" applyProtection="1">
      <alignment vertical="center"/>
      <protection hidden="1"/>
    </xf>
    <xf numFmtId="0" fontId="8" fillId="0" borderId="0" xfId="0" applyFont="1" applyBorder="1" applyAlignment="1" applyProtection="1">
      <alignment horizontal="right"/>
      <protection hidden="1"/>
    </xf>
    <xf numFmtId="0" fontId="10"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protection hidden="1"/>
    </xf>
    <xf numFmtId="0" fontId="4" fillId="0" borderId="0" xfId="0" applyNumberFormat="1" applyFont="1" applyBorder="1" applyAlignment="1" applyProtection="1">
      <alignment horizontal="center" vertical="center"/>
      <protection hidden="1"/>
    </xf>
    <xf numFmtId="169" fontId="4" fillId="0" borderId="0" xfId="0" applyNumberFormat="1" applyFont="1" applyBorder="1" applyAlignment="1" applyProtection="1">
      <alignment horizontal="center" vertical="center"/>
      <protection hidden="1"/>
    </xf>
    <xf numFmtId="170" fontId="4" fillId="0" borderId="0" xfId="0" applyNumberFormat="1" applyFont="1" applyBorder="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0" fontId="8" fillId="0" borderId="3" xfId="0" applyFont="1" applyBorder="1" applyAlignment="1" applyProtection="1">
      <alignment horizontal="left"/>
      <protection locked="0" hidden="1"/>
    </xf>
    <xf numFmtId="168" fontId="10" fillId="0" borderId="0" xfId="0" applyNumberFormat="1" applyFont="1" applyBorder="1" applyAlignment="1" applyProtection="1">
      <alignment vertical="center" wrapText="1"/>
      <protection hidden="1"/>
    </xf>
    <xf numFmtId="0" fontId="7" fillId="0" borderId="0" xfId="0" applyNumberFormat="1" applyFont="1" applyBorder="1" applyAlignment="1" applyProtection="1">
      <alignment vertical="center" wrapText="1"/>
      <protection hidden="1"/>
    </xf>
    <xf numFmtId="0" fontId="2" fillId="0" borderId="0" xfId="0" applyNumberFormat="1" applyFont="1" applyBorder="1" applyAlignment="1" applyProtection="1">
      <alignment vertical="center" wrapText="1"/>
      <protection hidden="1"/>
    </xf>
    <xf numFmtId="0" fontId="10" fillId="0" borderId="0" xfId="0" applyNumberFormat="1" applyFont="1" applyBorder="1" applyAlignment="1" applyProtection="1">
      <alignment vertical="center" wrapText="1"/>
      <protection hidden="1"/>
    </xf>
    <xf numFmtId="0" fontId="10" fillId="0" borderId="0" xfId="0" applyFont="1" applyBorder="1" applyAlignment="1" applyProtection="1">
      <alignment horizontal="left" vertical="center"/>
      <protection hidden="1"/>
    </xf>
    <xf numFmtId="0" fontId="10" fillId="0" borderId="0" xfId="0" applyNumberFormat="1" applyFont="1" applyBorder="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Border="1" applyAlignment="1" applyProtection="1">
      <alignment vertical="center" wrapText="1"/>
      <protection hidden="1"/>
    </xf>
    <xf numFmtId="49" fontId="7"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vertical="center" wrapText="1"/>
      <protection hidden="1"/>
    </xf>
    <xf numFmtId="49" fontId="13"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horizontal="left" vertical="center" wrapText="1"/>
      <protection hidden="1"/>
    </xf>
    <xf numFmtId="49" fontId="14" fillId="0" borderId="0" xfId="0" applyNumberFormat="1" applyFont="1" applyBorder="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Border="1" applyAlignment="1" applyProtection="1">
      <alignment vertical="center" wrapText="1"/>
      <protection hidden="1"/>
    </xf>
    <xf numFmtId="169" fontId="8" fillId="0" borderId="2" xfId="0" applyNumberFormat="1" applyFont="1" applyBorder="1" applyAlignment="1">
      <alignment horizontal="center" vertical="center"/>
    </xf>
    <xf numFmtId="166" fontId="0" fillId="0" borderId="0" xfId="1" applyFont="1" applyFill="1" applyBorder="1" applyAlignment="1" applyProtection="1">
      <alignment horizontal="left"/>
    </xf>
    <xf numFmtId="167" fontId="7" fillId="0" borderId="2" xfId="0" applyNumberFormat="1" applyFont="1" applyFill="1" applyBorder="1" applyAlignment="1" applyProtection="1">
      <alignment horizontal="center" vertical="center" wrapText="1"/>
      <protection hidden="1"/>
    </xf>
    <xf numFmtId="0" fontId="2" fillId="0" borderId="0" xfId="0" applyFont="1" applyAlignment="1">
      <alignment wrapText="1"/>
    </xf>
    <xf numFmtId="169" fontId="4" fillId="0" borderId="3" xfId="0" applyNumberFormat="1" applyFont="1" applyBorder="1" applyAlignment="1" applyProtection="1">
      <alignment horizontal="center" vertical="center"/>
      <protection hidden="1"/>
    </xf>
    <xf numFmtId="169" fontId="7" fillId="0" borderId="2" xfId="0" applyNumberFormat="1" applyFont="1" applyFill="1" applyBorder="1" applyAlignment="1" applyProtection="1">
      <alignment horizontal="center" vertical="center" wrapText="1"/>
      <protection hidden="1"/>
    </xf>
    <xf numFmtId="0" fontId="8" fillId="0" borderId="0" xfId="0" applyFont="1" applyBorder="1" applyAlignment="1" applyProtection="1">
      <alignment vertical="center"/>
      <protection hidden="1"/>
    </xf>
    <xf numFmtId="0" fontId="15" fillId="0" borderId="0" xfId="0" applyFont="1" applyAlignment="1">
      <alignment horizontal="justify"/>
    </xf>
    <xf numFmtId="0" fontId="0" fillId="0" borderId="0" xfId="0" applyAlignment="1">
      <alignment vertical="center" wrapText="1"/>
    </xf>
    <xf numFmtId="0" fontId="16" fillId="0" borderId="0" xfId="0" applyFont="1" applyAlignment="1">
      <alignment horizontal="justify"/>
    </xf>
    <xf numFmtId="0" fontId="0" fillId="0" borderId="0" xfId="0" applyFont="1" applyAlignment="1">
      <alignment horizontal="left" vertical="center" wrapText="1"/>
    </xf>
    <xf numFmtId="0" fontId="0" fillId="8" borderId="4" xfId="0" applyFill="1" applyBorder="1"/>
    <xf numFmtId="0" fontId="2" fillId="0" borderId="0" xfId="0" applyFont="1" applyAlignment="1">
      <alignment horizontal="left" vertical="center" wrapText="1"/>
    </xf>
    <xf numFmtId="0" fontId="9" fillId="0" borderId="0" xfId="0" applyFont="1" applyAlignment="1" applyProtection="1">
      <alignment horizontal="left" vertical="center" wrapText="1"/>
      <protection hidden="1"/>
    </xf>
    <xf numFmtId="0" fontId="8" fillId="0" borderId="0" xfId="0" applyFont="1" applyBorder="1" applyAlignment="1" applyProtection="1">
      <alignment horizontal="left" vertical="center"/>
      <protection hidden="1"/>
    </xf>
    <xf numFmtId="166" fontId="8" fillId="0" borderId="0" xfId="1" applyFont="1" applyBorder="1" applyAlignment="1" applyProtection="1">
      <alignment horizontal="center" vertical="center"/>
      <protection hidden="1"/>
    </xf>
    <xf numFmtId="0" fontId="8" fillId="0" borderId="0" xfId="0" applyFont="1" applyBorder="1" applyAlignment="1" applyProtection="1">
      <alignment vertical="center"/>
      <protection hidden="1"/>
    </xf>
    <xf numFmtId="0" fontId="8" fillId="0" borderId="0" xfId="0" applyFont="1" applyBorder="1" applyAlignment="1" applyProtection="1">
      <alignment vertical="center" wrapText="1"/>
      <protection hidden="1"/>
    </xf>
    <xf numFmtId="0" fontId="8" fillId="0" borderId="3" xfId="0" applyFont="1" applyBorder="1" applyAlignment="1" applyProtection="1">
      <alignment horizontal="left"/>
      <protection locked="0" hidden="1"/>
    </xf>
    <xf numFmtId="0" fontId="8" fillId="0" borderId="5" xfId="0" applyFont="1" applyBorder="1" applyAlignment="1" applyProtection="1">
      <alignment horizontal="left"/>
      <protection locked="0" hidden="1"/>
    </xf>
    <xf numFmtId="169" fontId="9" fillId="3" borderId="6" xfId="0" applyNumberFormat="1" applyFont="1" applyFill="1" applyBorder="1" applyAlignment="1" applyProtection="1">
      <alignment horizontal="left" vertical="center" wrapText="1"/>
      <protection hidden="1"/>
    </xf>
    <xf numFmtId="169" fontId="9" fillId="3" borderId="7" xfId="0" applyNumberFormat="1" applyFont="1" applyFill="1" applyBorder="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0" fontId="8" fillId="0" borderId="10" xfId="0" applyFont="1" applyBorder="1" applyAlignment="1" applyProtection="1">
      <alignment horizontal="left"/>
      <protection hidden="1"/>
    </xf>
  </cellXfs>
  <cellStyles count="3">
    <cellStyle name="Moeda" xfId="1" builtinId="4"/>
    <cellStyle name="Normal" xfId="0" builtinId="0"/>
    <cellStyle name="Vírgula" xfId="2" builtinId="3"/>
  </cellStyles>
  <dxfs count="12">
    <dxf>
      <font>
        <b/>
        <i val="0"/>
        <condense val="0"/>
        <extend val="0"/>
        <color indexed="9"/>
      </font>
      <fill>
        <patternFill>
          <bgColor indexed="10"/>
        </patternFill>
      </fill>
    </dxf>
    <dxf>
      <fill>
        <patternFill>
          <bgColor indexed="43"/>
        </patternFill>
      </fill>
    </dxf>
    <dxf>
      <fill>
        <patternFill>
          <bgColor indexed="52"/>
        </patternFill>
      </fill>
    </dxf>
    <dxf>
      <font>
        <b val="0"/>
        <i val="0"/>
        <strike val="0"/>
        <condense val="0"/>
        <extend val="0"/>
        <u val="none"/>
      </font>
      <fill>
        <patternFill>
          <bgColor indexed="43"/>
        </patternFill>
      </fill>
    </dxf>
    <dxf>
      <font>
        <b val="0"/>
        <i val="0"/>
        <strike val="0"/>
        <condense val="0"/>
        <extend val="0"/>
        <u val="none"/>
      </font>
      <fill>
        <patternFill>
          <bgColor indexed="43"/>
        </patternFill>
      </fill>
    </dxf>
    <dxf>
      <font>
        <condense val="0"/>
        <extend val="0"/>
        <color auto="1"/>
      </font>
      <fill>
        <patternFill>
          <bgColor indexed="26"/>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466725</xdr:colOff>
      <xdr:row>0</xdr:row>
      <xdr:rowOff>0</xdr:rowOff>
    </xdr:from>
    <xdr:to>
      <xdr:col>4</xdr:col>
      <xdr:colOff>400082</xdr:colOff>
      <xdr:row>0</xdr:row>
      <xdr:rowOff>695325</xdr:rowOff>
    </xdr:to>
    <xdr:sp macro="" textlink="">
      <xdr:nvSpPr>
        <xdr:cNvPr id="1025" name="Text Box 1">
          <a:extLst>
            <a:ext uri="{FF2B5EF4-FFF2-40B4-BE49-F238E27FC236}">
              <a16:creationId xmlns:a16="http://schemas.microsoft.com/office/drawing/2014/main" id="{65AC95C1-F05C-42DE-B2AD-A3384A500426}"/>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0</xdr:colOff>
      <xdr:row>0</xdr:row>
      <xdr:rowOff>0</xdr:rowOff>
    </xdr:from>
    <xdr:to>
      <xdr:col>1</xdr:col>
      <xdr:colOff>390525</xdr:colOff>
      <xdr:row>0</xdr:row>
      <xdr:rowOff>676275</xdr:rowOff>
    </xdr:to>
    <xdr:pic>
      <xdr:nvPicPr>
        <xdr:cNvPr id="1153" name="Picture 2" descr="brasãoGIF_300dpi">
          <a:extLst>
            <a:ext uri="{FF2B5EF4-FFF2-40B4-BE49-F238E27FC236}">
              <a16:creationId xmlns:a16="http://schemas.microsoft.com/office/drawing/2014/main" id="{8B4C36C4-A958-4E7A-9652-4B1AE51F67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152400</xdr:colOff>
      <xdr:row>0</xdr:row>
      <xdr:rowOff>285750</xdr:rowOff>
    </xdr:from>
    <xdr:to>
      <xdr:col>6</xdr:col>
      <xdr:colOff>590550</xdr:colOff>
      <xdr:row>3</xdr:row>
      <xdr:rowOff>76200</xdr:rowOff>
    </xdr:to>
    <xdr:grpSp>
      <xdr:nvGrpSpPr>
        <xdr:cNvPr id="1154" name="Group 60">
          <a:extLst>
            <a:ext uri="{FF2B5EF4-FFF2-40B4-BE49-F238E27FC236}">
              <a16:creationId xmlns:a16="http://schemas.microsoft.com/office/drawing/2014/main" id="{696C3FF4-C6BF-403C-9E6F-823E7139450D}"/>
            </a:ext>
          </a:extLst>
        </xdr:cNvPr>
        <xdr:cNvGrpSpPr>
          <a:grpSpLocks/>
        </xdr:cNvGrpSpPr>
      </xdr:nvGrpSpPr>
      <xdr:grpSpPr bwMode="auto">
        <a:xfrm>
          <a:off x="4865204" y="285750"/>
          <a:ext cx="1796498" cy="867189"/>
          <a:chOff x="520" y="6"/>
          <a:chExt cx="188" cy="90"/>
        </a:xfrm>
      </xdr:grpSpPr>
      <xdr:sp macro="" textlink="">
        <xdr:nvSpPr>
          <xdr:cNvPr id="1085" name="Caixa de texto 2">
            <a:extLst>
              <a:ext uri="{FF2B5EF4-FFF2-40B4-BE49-F238E27FC236}">
                <a16:creationId xmlns:a16="http://schemas.microsoft.com/office/drawing/2014/main" id="{6FE07E8C-3657-4586-8574-62EFD24ED492}"/>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DF0C7912-71EB-4565-B356-137806563FE6}"/>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2558/21</a:t>
            </a:r>
          </a:p>
          <a:p>
            <a:pPr algn="l" rtl="0">
              <a:lnSpc>
                <a:spcPts val="11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pageSetUpPr fitToPage="1"/>
  </sheetPr>
  <dimension ref="A1:M28"/>
  <sheetViews>
    <sheetView tabSelected="1" zoomScale="115" zoomScaleNormal="115" zoomScaleSheetLayoutView="100" workbookViewId="0">
      <selection activeCell="F13" sqref="F13"/>
    </sheetView>
  </sheetViews>
  <sheetFormatPr defaultRowHeight="12.75" x14ac:dyDescent="0.2"/>
  <cols>
    <col min="1" max="1" width="4.5703125" style="1" customWidth="1"/>
    <col min="2" max="2" width="49.85546875" style="2" customWidth="1"/>
    <col min="3" max="3" width="8.28515625" style="1" customWidth="1"/>
    <col min="4" max="4" width="8" style="27" customWidth="1"/>
    <col min="5" max="6" width="10.140625" style="14" customWidth="1"/>
    <col min="7" max="7" width="10.140625" style="12" customWidth="1"/>
    <col min="8" max="8" width="11.85546875" style="48" customWidth="1"/>
    <col min="9" max="9" width="11.5703125" style="2" customWidth="1"/>
    <col min="10" max="11" width="9.140625" style="2"/>
    <col min="12" max="12" width="9.140625" style="43"/>
    <col min="13" max="15" width="9.140625" style="2"/>
    <col min="16" max="16" width="10" style="2" bestFit="1" customWidth="1"/>
    <col min="17" max="16384" width="9.140625" style="2"/>
  </cols>
  <sheetData>
    <row r="1" spans="1:13" ht="58.5" customHeight="1" x14ac:dyDescent="0.2">
      <c r="H1" s="47"/>
    </row>
    <row r="2" spans="1:13" x14ac:dyDescent="0.2">
      <c r="A2" s="72" t="s">
        <v>19</v>
      </c>
      <c r="B2" s="72"/>
      <c r="C2" s="72"/>
      <c r="D2" s="72"/>
      <c r="E2" s="72"/>
      <c r="F2" s="72"/>
      <c r="G2" s="72"/>
    </row>
    <row r="3" spans="1:13" x14ac:dyDescent="0.2">
      <c r="A3" s="72" t="str">
        <f>UPPER(Dados!B1&amp;"  -  "&amp;Dados!B4)</f>
        <v>PREGÃO ELETRÔNICO Nº 021/2022  -  ABERTURA DAS PROPOSTAS: 13/09/2022, ÀS 10:00HS</v>
      </c>
      <c r="B3" s="72"/>
      <c r="C3" s="72"/>
      <c r="D3" s="72"/>
      <c r="E3" s="72"/>
      <c r="F3" s="72"/>
      <c r="G3" s="72"/>
    </row>
    <row r="4" spans="1:13" x14ac:dyDescent="0.2">
      <c r="A4" s="73" t="str">
        <f>Dados!B3</f>
        <v>AQUISIÇÃO DE GRAMA SINTÉTICA E COLA</v>
      </c>
      <c r="B4" s="73"/>
      <c r="C4" s="73"/>
      <c r="D4" s="73"/>
      <c r="E4" s="73"/>
      <c r="F4" s="73"/>
      <c r="G4" s="73"/>
    </row>
    <row r="5" spans="1:13" x14ac:dyDescent="0.2">
      <c r="A5" s="72" t="str">
        <f>Dados!B2</f>
        <v>PROCESSO ADMINISTRATIVO N° 2558/2021 de 26/08/2021</v>
      </c>
      <c r="B5" s="72"/>
      <c r="C5" s="72"/>
      <c r="D5" s="72"/>
      <c r="E5" s="72"/>
      <c r="F5" s="72"/>
      <c r="G5" s="72"/>
    </row>
    <row r="6" spans="1:13" x14ac:dyDescent="0.2">
      <c r="A6" s="62" t="str">
        <f>Dados!B7</f>
        <v>MENOR PREÇO POR ITEM</v>
      </c>
      <c r="B6" s="62"/>
      <c r="C6" s="70" t="s">
        <v>29</v>
      </c>
      <c r="D6" s="70"/>
      <c r="E6" s="71">
        <f>Dados!B8</f>
        <v>25442.400000000001</v>
      </c>
      <c r="F6" s="71"/>
      <c r="G6" s="62"/>
    </row>
    <row r="7" spans="1:13" ht="2.25" customHeight="1" x14ac:dyDescent="0.2">
      <c r="A7" s="6"/>
      <c r="B7" s="6"/>
      <c r="C7" s="6"/>
      <c r="D7" s="28"/>
      <c r="E7" s="15"/>
      <c r="F7" s="15"/>
      <c r="G7" s="11"/>
    </row>
    <row r="8" spans="1:13" s="8" customFormat="1" ht="12" customHeight="1" x14ac:dyDescent="0.2">
      <c r="A8" s="16" t="s">
        <v>0</v>
      </c>
      <c r="B8" s="74"/>
      <c r="C8" s="74"/>
      <c r="D8" s="74"/>
      <c r="E8" s="74"/>
      <c r="F8" s="74"/>
      <c r="G8" s="74"/>
      <c r="H8" s="49"/>
      <c r="L8" s="42"/>
    </row>
    <row r="9" spans="1:13" s="8" customFormat="1" ht="12" customHeight="1" x14ac:dyDescent="0.2">
      <c r="A9" s="16" t="s">
        <v>1</v>
      </c>
      <c r="B9" s="75"/>
      <c r="C9" s="75"/>
      <c r="D9" s="75"/>
      <c r="E9" s="75"/>
      <c r="F9" s="75"/>
      <c r="G9" s="75"/>
      <c r="H9" s="49"/>
      <c r="L9" s="42"/>
      <c r="M9" s="42"/>
    </row>
    <row r="10" spans="1:13" s="8" customFormat="1" ht="12" customHeight="1" x14ac:dyDescent="0.2">
      <c r="A10" s="16" t="s">
        <v>2</v>
      </c>
      <c r="B10" s="40"/>
      <c r="C10" s="29" t="s">
        <v>8</v>
      </c>
      <c r="D10" s="80"/>
      <c r="E10" s="80"/>
      <c r="F10" s="80"/>
      <c r="G10" s="80"/>
      <c r="H10" s="49"/>
      <c r="L10" s="42"/>
    </row>
    <row r="11" spans="1:13" ht="4.5" customHeight="1" x14ac:dyDescent="0.2">
      <c r="A11" s="3"/>
      <c r="B11" s="31"/>
      <c r="C11" s="31"/>
      <c r="D11" s="32"/>
      <c r="E11" s="60"/>
      <c r="F11" s="33"/>
      <c r="G11" s="34"/>
    </row>
    <row r="12" spans="1:13" s="8" customFormat="1" ht="22.5" x14ac:dyDescent="0.2">
      <c r="A12" s="36" t="s">
        <v>3</v>
      </c>
      <c r="B12" s="36" t="s">
        <v>4</v>
      </c>
      <c r="C12" s="36" t="s">
        <v>5</v>
      </c>
      <c r="D12" s="36" t="s">
        <v>6</v>
      </c>
      <c r="E12" s="54" t="s">
        <v>25</v>
      </c>
      <c r="F12" s="54" t="s">
        <v>26</v>
      </c>
      <c r="G12" s="36" t="s">
        <v>7</v>
      </c>
      <c r="H12" s="49"/>
      <c r="L12" s="42"/>
    </row>
    <row r="13" spans="1:13" s="8" customFormat="1" ht="45" x14ac:dyDescent="0.2">
      <c r="A13" s="37">
        <v>1</v>
      </c>
      <c r="B13" s="35" t="s">
        <v>48</v>
      </c>
      <c r="C13" s="38" t="s">
        <v>49</v>
      </c>
      <c r="D13" s="58">
        <v>150</v>
      </c>
      <c r="E13" s="61">
        <v>160</v>
      </c>
      <c r="F13" s="56"/>
      <c r="G13" s="39" t="str">
        <f>IF(F13="","",IF(ISTEXT(F13),"NC",F13*D13))</f>
        <v/>
      </c>
      <c r="H13" s="49"/>
      <c r="K13" s="7"/>
      <c r="L13" s="42"/>
    </row>
    <row r="14" spans="1:13" s="8" customFormat="1" ht="22.5" x14ac:dyDescent="0.2">
      <c r="A14" s="37">
        <v>2</v>
      </c>
      <c r="B14" s="35" t="s">
        <v>50</v>
      </c>
      <c r="C14" s="38" t="s">
        <v>51</v>
      </c>
      <c r="D14" s="58">
        <v>10</v>
      </c>
      <c r="E14" s="61">
        <v>144.24</v>
      </c>
      <c r="F14" s="56"/>
      <c r="G14" s="39" t="str">
        <f t="shared" ref="G14" si="0">IF(F14="","",IF(ISTEXT(F14),"NC",F14*D14))</f>
        <v/>
      </c>
      <c r="H14" s="49"/>
      <c r="K14" s="7"/>
      <c r="L14" s="42"/>
    </row>
    <row r="15" spans="1:13" s="30" customFormat="1" ht="9" x14ac:dyDescent="0.2">
      <c r="A15" s="41"/>
      <c r="E15" s="55"/>
      <c r="F15" s="76" t="s">
        <v>27</v>
      </c>
      <c r="G15" s="77"/>
      <c r="H15" s="50"/>
      <c r="L15" s="44"/>
    </row>
    <row r="16" spans="1:13" ht="14.25" customHeight="1" x14ac:dyDescent="0.2">
      <c r="F16" s="78" t="str">
        <f>IF(SUM(G13:G14)=0,"",SUM(G13:G14))</f>
        <v/>
      </c>
      <c r="G16" s="79"/>
      <c r="H16" s="51"/>
    </row>
    <row r="17" spans="1:12" s="45" customFormat="1" ht="27" customHeight="1" x14ac:dyDescent="0.2">
      <c r="A17" s="69" t="str">
        <f>" - "&amp;Dados!B23</f>
        <v xml:space="preserve"> - O objeto do presente termo de referência será recebido de forma única pela Secretaria Municipal de Educação, Cultura, Esporte, Lazer e Turismo; com prazo não superior a 30 (trinta) dias após recebimento da nota de empenho, conforme solicitação do responsável por fiscalizar este contrato.</v>
      </c>
      <c r="B17" s="69"/>
      <c r="C17" s="69"/>
      <c r="D17" s="69"/>
      <c r="E17" s="69"/>
      <c r="F17" s="69"/>
      <c r="G17" s="69"/>
      <c r="H17" s="52"/>
      <c r="L17" s="46"/>
    </row>
    <row r="18" spans="1:12" s="45" customFormat="1" ht="22.5" customHeight="1" x14ac:dyDescent="0.2">
      <c r="A18" s="69" t="str">
        <f>" - "&amp;Dados!B24</f>
        <v xml:space="preserve"> - Os itens deverão ser entregues no setor de Almoxarifado, Rua Dr. Carolino Ribeiro de Moura, S/N, Centro, CEP: 28637000 no horário das 09:00 às 12:00 horas e de 14:00 às 17:00 horas. Sendo o frete, carga e descarga por conta do fornecedor até o local indicado.</v>
      </c>
      <c r="B18" s="69"/>
      <c r="C18" s="69"/>
      <c r="D18" s="69"/>
      <c r="E18" s="69"/>
      <c r="F18" s="69"/>
      <c r="G18" s="69"/>
      <c r="H18" s="52"/>
      <c r="L18" s="46"/>
    </row>
    <row r="19" spans="1:12" s="45" customFormat="1" ht="21" customHeight="1" x14ac:dyDescent="0.2">
      <c r="A19" s="69" t="str">
        <f>" - "&amp;Dados!B25</f>
        <v xml:space="preserve"> - O pagamento do objeto de que trata o PREGÃO ELETRÔNICO 021/2022, e consequente contrato serão efetuados pela Tesouraria da PREFEITURA MUNICIPAL DE SUMIDOURO no prazo de até 30 dias a contar do ateste da nota fiscal.</v>
      </c>
      <c r="B19" s="69"/>
      <c r="C19" s="69"/>
      <c r="D19" s="69"/>
      <c r="E19" s="69"/>
      <c r="F19" s="69"/>
      <c r="G19" s="69"/>
      <c r="H19" s="52"/>
      <c r="L19" s="46"/>
    </row>
    <row r="20" spans="1:12" s="30" customFormat="1" ht="9" x14ac:dyDescent="0.2">
      <c r="A20" s="69" t="str">
        <f>" - "&amp;Dados!B26</f>
        <v xml:space="preserve"> - Proposta válida por 60 (sessenta) dias</v>
      </c>
      <c r="B20" s="69"/>
      <c r="C20" s="69"/>
      <c r="D20" s="69"/>
      <c r="E20" s="69"/>
      <c r="F20" s="69"/>
      <c r="G20" s="69"/>
      <c r="H20" s="50"/>
      <c r="L20" s="44"/>
    </row>
    <row r="21" spans="1:12" ht="21" customHeight="1" x14ac:dyDescent="0.2">
      <c r="A21" s="69" t="str">
        <f>" - "&amp;Dados!B28</f>
        <v xml:space="preserve"> - A Licitante poderá apresentar prospecto, ficha técnica ou outros documentos com informações que permitam a melhor identificação e qualificação do(s) item(ns) licitado(s);</v>
      </c>
      <c r="B21" s="69"/>
      <c r="C21" s="69"/>
      <c r="D21" s="69"/>
      <c r="E21" s="69"/>
      <c r="F21" s="69"/>
      <c r="G21" s="69"/>
      <c r="H21" s="53"/>
    </row>
    <row r="22" spans="1:12" ht="21.75" customHeight="1" x14ac:dyDescent="0.2">
      <c r="A22" s="69" t="str">
        <f>" - "&amp;Dados!B29</f>
        <v xml:space="preserve"> - A proposta de preços ajustada ao lance final deverá conter o valor numérico dos preços unitários e totais, não podendo exceder o valor do lance final;</v>
      </c>
      <c r="B22" s="69"/>
      <c r="C22" s="69"/>
      <c r="D22" s="69"/>
      <c r="E22" s="69"/>
      <c r="F22" s="69"/>
      <c r="G22" s="69"/>
      <c r="H22" s="53"/>
    </row>
    <row r="23" spans="1:12" ht="21.75" customHeight="1" x14ac:dyDescent="0.2">
      <c r="A23" s="69" t="str">
        <f>" - "&amp;Dados!B30</f>
        <v xml:space="preserve"> - Quando da atualização da proposta de preço, o licitante deverá atualizar observando os valores unitários e globais os quais deverão ser menores ou iguais aos valores máximos/referência expressos no Anexo II - termo de referência;</v>
      </c>
      <c r="B23" s="69"/>
      <c r="C23" s="69"/>
      <c r="D23" s="69"/>
      <c r="E23" s="69"/>
      <c r="F23" s="69"/>
      <c r="G23" s="69"/>
      <c r="H23" s="53"/>
    </row>
    <row r="24" spans="1:12" ht="21.75" customHeight="1" x14ac:dyDescent="0.2">
      <c r="A24" s="69" t="str">
        <f>" - "&amp;Dados!B31</f>
        <v xml:space="preserve"> - O preço proposto deve compreender todas as despesas concernentes ao fornecimento do (s) material (is), bem como Impostos, Tributos, Frete, Contratação de Pessoal, entre outros, que deverão correr totalmente por conta da Empresa vencedora;</v>
      </c>
      <c r="B24" s="69"/>
      <c r="C24" s="69"/>
      <c r="D24" s="69"/>
      <c r="E24" s="69"/>
      <c r="F24" s="69"/>
      <c r="G24" s="69"/>
      <c r="H24" s="53"/>
    </row>
    <row r="25" spans="1:12" ht="21.75" customHeight="1" x14ac:dyDescent="0.2">
      <c r="A25" s="69" t="str">
        <f>" - "&amp;Dados!B32</f>
        <v xml:space="preserve"> - Declaramos para todos os efeitos legais que, ao apresentar esta proposta, com os preços e prazos acima indicados, estamos de pleno acordo com as condições gerais e especiais estabelecidas para esta licitação, as quais nos submetemos incondicional e integralmente;</v>
      </c>
      <c r="B25" s="69"/>
      <c r="C25" s="69"/>
      <c r="D25" s="69"/>
      <c r="E25" s="69"/>
      <c r="F25" s="69"/>
      <c r="G25" s="69"/>
      <c r="H25" s="53"/>
    </row>
    <row r="26" spans="1:12" ht="21.75" customHeight="1" x14ac:dyDescent="0.2">
      <c r="A26" s="69" t="str">
        <f>" - "&amp;Dados!B33</f>
        <v xml:space="preserve"> - Declaramos que até a presente data inexistem fatos impeditivos a participação desta empresa ao presente certame licitatório, ciente da obrigatoriedade de declarar ocorrências posteriores;</v>
      </c>
      <c r="B26" s="69"/>
      <c r="C26" s="69"/>
      <c r="D26" s="69"/>
      <c r="E26" s="69"/>
      <c r="F26" s="69"/>
      <c r="G26" s="69"/>
      <c r="H26" s="53"/>
    </row>
    <row r="27" spans="1:12" ht="30" customHeight="1" x14ac:dyDescent="0.2">
      <c r="A27" s="69" t="str">
        <f>" - "&amp;Dados!B34</f>
        <v xml:space="preserve"> - 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v>
      </c>
      <c r="B27" s="69"/>
      <c r="C27" s="69"/>
      <c r="D27" s="69"/>
      <c r="E27" s="69"/>
      <c r="F27" s="69"/>
      <c r="G27" s="69"/>
    </row>
    <row r="28" spans="1:12" ht="25.5" customHeight="1" x14ac:dyDescent="0.2">
      <c r="A28" s="69" t="str">
        <f>" - "&amp;Dados!B35</f>
        <v xml:space="preserve"> - Declaramos, ainda, sob as penas da lei, que não estamos cumprindo pena de inidoneidade para licitar e contratar com a Administração Pública, em qualquer de suas esferas Federal, Estadual e Municipal, inclusive no Distrito Federal, conforme art. 97 da Lei nº. 8.666/93.</v>
      </c>
      <c r="B28" s="69"/>
      <c r="C28" s="69"/>
      <c r="D28" s="69"/>
      <c r="E28" s="69"/>
      <c r="F28" s="69"/>
      <c r="G28" s="69"/>
    </row>
  </sheetData>
  <autoFilter ref="A11:G20" xr:uid="{00000000-0009-0000-0000-000000000000}"/>
  <mergeCells count="23">
    <mergeCell ref="A17:G17"/>
    <mergeCell ref="A18:G18"/>
    <mergeCell ref="A19:G19"/>
    <mergeCell ref="B8:G8"/>
    <mergeCell ref="A20:G20"/>
    <mergeCell ref="B9:G9"/>
    <mergeCell ref="F15:G15"/>
    <mergeCell ref="F16:G16"/>
    <mergeCell ref="D10:G10"/>
    <mergeCell ref="C6:D6"/>
    <mergeCell ref="E6:F6"/>
    <mergeCell ref="A2:G2"/>
    <mergeCell ref="A3:G3"/>
    <mergeCell ref="A4:G4"/>
    <mergeCell ref="A5:G5"/>
    <mergeCell ref="A27:G27"/>
    <mergeCell ref="A28:G28"/>
    <mergeCell ref="A21:G21"/>
    <mergeCell ref="A22:G22"/>
    <mergeCell ref="A23:G23"/>
    <mergeCell ref="A24:G24"/>
    <mergeCell ref="A25:G25"/>
    <mergeCell ref="A26:G26"/>
  </mergeCells>
  <phoneticPr fontId="0" type="noConversion"/>
  <conditionalFormatting sqref="F15">
    <cfRule type="expression" dxfId="11" priority="1" stopIfTrue="1">
      <formula>IF($J15="Empate",IF(H15=1,TRUE(),FALSE()),FALSE())</formula>
    </cfRule>
    <cfRule type="expression" dxfId="10" priority="2" stopIfTrue="1">
      <formula>IF(H15="&gt;",FALSE(),IF(H15&gt;0,TRUE(),FALSE()))</formula>
    </cfRule>
    <cfRule type="expression" dxfId="9" priority="3" stopIfTrue="1">
      <formula>IF(H15="&gt;",TRUE(),FALSE())</formula>
    </cfRule>
  </conditionalFormatting>
  <conditionalFormatting sqref="F16">
    <cfRule type="expression" dxfId="8" priority="4" stopIfTrue="1">
      <formula>IF($J15="OK",IF(H15=1,TRUE(),FALSE()),FALSE())</formula>
    </cfRule>
    <cfRule type="expression" dxfId="7" priority="5" stopIfTrue="1">
      <formula>IF($J15="Empate",IF(H15=1,TRUE(),FALSE()),FALSE())</formula>
    </cfRule>
    <cfRule type="expression" dxfId="6" priority="6" stopIfTrue="1">
      <formula>IF($J15="Empate",IF(H15=2,TRUE(),FALSE()),FALSE())</formula>
    </cfRule>
  </conditionalFormatting>
  <conditionalFormatting sqref="F13:F14">
    <cfRule type="cellIs" dxfId="5" priority="11" stopIfTrue="1" operator="equal">
      <formula>""</formula>
    </cfRule>
  </conditionalFormatting>
  <conditionalFormatting sqref="D13:D14">
    <cfRule type="expression" priority="12" stopIfTrue="1">
      <formula>$A13</formula>
    </cfRule>
  </conditionalFormatting>
  <conditionalFormatting sqref="B10">
    <cfRule type="cellIs" dxfId="4" priority="8" stopIfTrue="1" operator="equal">
      <formula>$G$1</formula>
    </cfRule>
  </conditionalFormatting>
  <conditionalFormatting sqref="B8:G9">
    <cfRule type="cellIs" dxfId="3" priority="9" stopIfTrue="1" operator="equal">
      <formula>$J$1</formula>
    </cfRule>
  </conditionalFormatting>
  <conditionalFormatting sqref="B13:B14">
    <cfRule type="expression" dxfId="2" priority="10" stopIfTrue="1">
      <formula>IF(#REF!=1,IF(#REF!=0,1,0),0)</formula>
    </cfRule>
  </conditionalFormatting>
  <conditionalFormatting sqref="D10:G10">
    <cfRule type="cellIs" dxfId="1" priority="24" stopIfTrue="1" operator="equal">
      <formula>$E$1</formula>
    </cfRule>
  </conditionalFormatting>
  <conditionalFormatting sqref="G13:G14">
    <cfRule type="expression" dxfId="0" priority="25" stopIfTrue="1">
      <formula>IF(ISTEXT(F13),FALSE(),IF(F13&gt;E13,TRUE(),FALSE()))</formula>
    </cfRule>
  </conditionalFormatting>
  <printOptions horizontalCentered="1"/>
  <pageMargins left="0.51181102362204722" right="0.31496062992125984" top="0.39370078740157483" bottom="1.0236220472440944" header="0.51181102362204722" footer="0.55118110236220474"/>
  <pageSetup paperSize="9" scale="95" fitToHeight="20" orientation="portrait"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35"/>
  <sheetViews>
    <sheetView workbookViewId="0">
      <selection activeCell="B4" sqref="B4"/>
    </sheetView>
  </sheetViews>
  <sheetFormatPr defaultRowHeight="12.75" x14ac:dyDescent="0.2"/>
  <cols>
    <col min="1" max="1" width="15" customWidth="1"/>
    <col min="2" max="2" width="51.85546875" customWidth="1"/>
    <col min="3" max="4" width="41.42578125" customWidth="1"/>
    <col min="5" max="8" width="14" customWidth="1"/>
    <col min="9" max="9" width="19.28515625" customWidth="1"/>
    <col min="10" max="13" width="14.5703125" customWidth="1"/>
    <col min="14" max="15" width="9.28515625" customWidth="1"/>
  </cols>
  <sheetData>
    <row r="1" spans="1:7" x14ac:dyDescent="0.2">
      <c r="A1" s="17" t="s">
        <v>9</v>
      </c>
      <c r="B1" s="10" t="s">
        <v>52</v>
      </c>
      <c r="E1" s="4"/>
      <c r="F1" s="4"/>
      <c r="G1" s="4"/>
    </row>
    <row r="2" spans="1:7" x14ac:dyDescent="0.2">
      <c r="A2" s="17" t="s">
        <v>10</v>
      </c>
      <c r="B2" s="5" t="s">
        <v>53</v>
      </c>
      <c r="E2" s="4"/>
      <c r="F2" s="4"/>
      <c r="G2" s="4"/>
    </row>
    <row r="3" spans="1:7" x14ac:dyDescent="0.2">
      <c r="A3" s="17" t="s">
        <v>11</v>
      </c>
      <c r="B3" s="5" t="s">
        <v>54</v>
      </c>
      <c r="C3" s="5"/>
      <c r="E3" s="65"/>
      <c r="F3" s="4"/>
      <c r="G3" s="4"/>
    </row>
    <row r="4" spans="1:7" x14ac:dyDescent="0.2">
      <c r="A4" s="17" t="s">
        <v>12</v>
      </c>
      <c r="B4" s="10" t="s">
        <v>59</v>
      </c>
      <c r="C4" s="5"/>
      <c r="E4" s="65"/>
      <c r="F4" s="4"/>
      <c r="G4" s="4"/>
    </row>
    <row r="5" spans="1:7" x14ac:dyDescent="0.2">
      <c r="A5" s="17" t="s">
        <v>13</v>
      </c>
      <c r="B5" s="10" t="s">
        <v>36</v>
      </c>
      <c r="C5" s="5"/>
      <c r="E5" s="65"/>
      <c r="F5" s="4"/>
      <c r="G5" s="4"/>
    </row>
    <row r="6" spans="1:7" x14ac:dyDescent="0.2">
      <c r="A6" s="17" t="s">
        <v>31</v>
      </c>
      <c r="B6" s="13" t="s">
        <v>37</v>
      </c>
      <c r="C6" s="5"/>
      <c r="E6" s="65"/>
      <c r="F6" s="4"/>
      <c r="G6" s="4"/>
    </row>
    <row r="7" spans="1:7" x14ac:dyDescent="0.2">
      <c r="A7" s="17" t="s">
        <v>14</v>
      </c>
      <c r="B7" s="5" t="s">
        <v>30</v>
      </c>
      <c r="C7" s="5"/>
      <c r="E7" s="65"/>
      <c r="F7" s="4"/>
      <c r="G7" s="4"/>
    </row>
    <row r="8" spans="1:7" x14ac:dyDescent="0.2">
      <c r="A8" s="26" t="s">
        <v>23</v>
      </c>
      <c r="B8" s="57">
        <v>25442.400000000001</v>
      </c>
      <c r="C8" s="5"/>
      <c r="E8" s="65"/>
      <c r="F8" s="4"/>
      <c r="G8" s="4"/>
    </row>
    <row r="9" spans="1:7" x14ac:dyDescent="0.2">
      <c r="A9" s="18" t="s">
        <v>0</v>
      </c>
      <c r="E9" s="4"/>
      <c r="F9" s="4"/>
      <c r="G9" s="4"/>
    </row>
    <row r="10" spans="1:7" x14ac:dyDescent="0.2">
      <c r="A10" s="19" t="s">
        <v>2</v>
      </c>
      <c r="E10" s="4"/>
      <c r="F10" s="4"/>
      <c r="G10" s="4"/>
    </row>
    <row r="11" spans="1:7" x14ac:dyDescent="0.2">
      <c r="A11" s="20" t="s">
        <v>8</v>
      </c>
      <c r="E11" s="4"/>
      <c r="F11" s="4"/>
      <c r="G11" s="4"/>
    </row>
    <row r="12" spans="1:7" x14ac:dyDescent="0.2">
      <c r="A12" s="19" t="s">
        <v>20</v>
      </c>
      <c r="E12" s="4"/>
      <c r="F12" s="4"/>
      <c r="G12" s="4"/>
    </row>
    <row r="13" spans="1:7" x14ac:dyDescent="0.2">
      <c r="A13" s="19" t="s">
        <v>24</v>
      </c>
      <c r="E13" s="4"/>
      <c r="F13" s="4"/>
      <c r="G13" s="4"/>
    </row>
    <row r="14" spans="1:7" x14ac:dyDescent="0.2">
      <c r="A14" s="67" t="s">
        <v>33</v>
      </c>
      <c r="E14" s="4"/>
      <c r="F14" s="4"/>
      <c r="G14" s="4"/>
    </row>
    <row r="15" spans="1:7" x14ac:dyDescent="0.2">
      <c r="A15" s="67" t="s">
        <v>34</v>
      </c>
      <c r="E15" s="4"/>
      <c r="F15" s="4"/>
      <c r="G15" s="4"/>
    </row>
    <row r="16" spans="1:7" x14ac:dyDescent="0.2">
      <c r="A16" s="67" t="s">
        <v>35</v>
      </c>
      <c r="B16" s="25"/>
      <c r="E16" s="25"/>
      <c r="F16" s="4"/>
      <c r="G16" s="4"/>
    </row>
    <row r="17" spans="1:256" s="24" customFormat="1" x14ac:dyDescent="0.2">
      <c r="A17" s="23" t="s">
        <v>21</v>
      </c>
      <c r="B17" s="68" t="s">
        <v>46</v>
      </c>
      <c r="C17" s="25"/>
      <c r="D17" s="25"/>
      <c r="E17" s="25"/>
      <c r="F17" s="25"/>
      <c r="G17" s="25"/>
      <c r="H17" s="25"/>
      <c r="I17" s="25"/>
      <c r="J17" s="25"/>
      <c r="K17" s="25"/>
      <c r="L17" s="25"/>
      <c r="M17" s="25"/>
    </row>
    <row r="18" spans="1:256" s="24" customFormat="1" x14ac:dyDescent="0.2">
      <c r="A18" s="23" t="s">
        <v>22</v>
      </c>
      <c r="B18" s="66" t="s">
        <v>55</v>
      </c>
      <c r="C18" s="59"/>
      <c r="D18" s="59"/>
      <c r="E18" s="59"/>
      <c r="F18" s="59"/>
      <c r="G18" s="59"/>
      <c r="H18" s="25"/>
      <c r="I18" s="25"/>
      <c r="J18" s="25"/>
      <c r="K18" s="25"/>
      <c r="L18" s="25"/>
      <c r="M18" s="25"/>
      <c r="IV18" s="25"/>
    </row>
    <row r="19" spans="1:256" x14ac:dyDescent="0.2">
      <c r="B19" s="25"/>
      <c r="E19" s="4"/>
      <c r="F19" s="25"/>
      <c r="G19" s="25"/>
    </row>
    <row r="20" spans="1:256" x14ac:dyDescent="0.2">
      <c r="B20" s="25"/>
      <c r="E20" s="63"/>
      <c r="F20" s="25"/>
      <c r="G20" s="25"/>
    </row>
    <row r="21" spans="1:256" x14ac:dyDescent="0.2">
      <c r="E21" s="63"/>
      <c r="F21" s="63"/>
      <c r="G21" s="63"/>
    </row>
    <row r="22" spans="1:256" x14ac:dyDescent="0.2">
      <c r="E22" s="63"/>
      <c r="F22" s="63"/>
      <c r="G22" s="63"/>
    </row>
    <row r="23" spans="1:256" ht="76.5" x14ac:dyDescent="0.2">
      <c r="A23" s="21" t="s">
        <v>15</v>
      </c>
      <c r="B23" s="22" t="s">
        <v>56</v>
      </c>
      <c r="E23" s="4"/>
      <c r="F23" s="4"/>
      <c r="G23" s="63"/>
    </row>
    <row r="24" spans="1:256" ht="63.75" x14ac:dyDescent="0.2">
      <c r="A24" s="21" t="s">
        <v>16</v>
      </c>
      <c r="B24" s="22" t="s">
        <v>57</v>
      </c>
      <c r="E24" s="4"/>
      <c r="F24" s="4"/>
      <c r="G24" s="63"/>
    </row>
    <row r="25" spans="1:256" ht="63.75" x14ac:dyDescent="0.2">
      <c r="A25" s="21" t="s">
        <v>17</v>
      </c>
      <c r="B25" s="59" t="s">
        <v>58</v>
      </c>
      <c r="C25" s="9"/>
      <c r="E25" s="4"/>
      <c r="F25" s="4"/>
      <c r="G25" s="63"/>
    </row>
    <row r="26" spans="1:256" ht="25.5" x14ac:dyDescent="0.2">
      <c r="A26" s="21" t="s">
        <v>18</v>
      </c>
      <c r="B26" s="22" t="s">
        <v>28</v>
      </c>
      <c r="E26" s="4"/>
      <c r="F26" s="4"/>
      <c r="G26" s="63"/>
    </row>
    <row r="27" spans="1:256" x14ac:dyDescent="0.2">
      <c r="A27" s="21" t="s">
        <v>32</v>
      </c>
      <c r="B27" s="64" t="s">
        <v>47</v>
      </c>
      <c r="G27" s="63"/>
    </row>
    <row r="28" spans="1:256" ht="38.25" x14ac:dyDescent="0.2">
      <c r="B28" s="22" t="s">
        <v>38</v>
      </c>
    </row>
    <row r="29" spans="1:256" ht="38.25" x14ac:dyDescent="0.2">
      <c r="B29" s="22" t="s">
        <v>39</v>
      </c>
    </row>
    <row r="30" spans="1:256" ht="63.75" x14ac:dyDescent="0.2">
      <c r="B30" s="22" t="s">
        <v>40</v>
      </c>
    </row>
    <row r="31" spans="1:256" ht="63.75" x14ac:dyDescent="0.2">
      <c r="B31" s="22" t="s">
        <v>41</v>
      </c>
    </row>
    <row r="32" spans="1:256" ht="63.75" x14ac:dyDescent="0.2">
      <c r="B32" s="22" t="s">
        <v>42</v>
      </c>
    </row>
    <row r="33" spans="2:2" ht="51" x14ac:dyDescent="0.2">
      <c r="B33" s="22" t="s">
        <v>43</v>
      </c>
    </row>
    <row r="34" spans="2:2" ht="76.5" x14ac:dyDescent="0.2">
      <c r="B34" s="22" t="s">
        <v>44</v>
      </c>
    </row>
    <row r="35" spans="2:2" ht="63.75" x14ac:dyDescent="0.2">
      <c r="B35" s="22" t="s">
        <v>45</v>
      </c>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4</vt:i4>
      </vt:variant>
    </vt:vector>
  </HeadingPairs>
  <TitlesOfParts>
    <vt:vector size="6" baseType="lpstr">
      <vt:lpstr>Quadro de Preços</vt:lpstr>
      <vt:lpstr>Dados</vt:lpstr>
      <vt:lpstr>Dados!_GoBack</vt:lpstr>
      <vt:lpstr>Dados!_Hlk94602424</vt:lpstr>
      <vt:lpstr>Dados!_Hlk94602431</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2022-04-25T14:28:54Z</cp:lastPrinted>
  <dcterms:created xsi:type="dcterms:W3CDTF">2006-04-18T17:38:46Z</dcterms:created>
  <dcterms:modified xsi:type="dcterms:W3CDTF">2022-08-23T16:35:42Z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