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EstaPasta_de_trabalho"/>
  <mc:AlternateContent xmlns:mc="http://schemas.openxmlformats.org/markup-compatibility/2006">
    <mc:Choice Requires="x15">
      <x15ac:absPath xmlns:x15ac="http://schemas.microsoft.com/office/spreadsheetml/2010/11/ac" url="D:\licitacoes\2022\Pregão Eletrônico\Pregão Eletrônico 021-22 - Aquisição de Grama sintética e cola - SMEC\"/>
    </mc:Choice>
  </mc:AlternateContent>
  <xr:revisionPtr revIDLastSave="0" documentId="13_ncr:1_{1B31F04F-51D9-4424-A2DA-1E0094F19329}"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Preços'!$A$11:$G$20</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A22" i="1"/>
  <c r="A23" i="1"/>
  <c r="A24" i="1"/>
  <c r="A25" i="1"/>
  <c r="A26" i="1"/>
  <c r="A27" i="1"/>
  <c r="A28" i="1"/>
  <c r="A21" i="1"/>
  <c r="E6" i="1"/>
  <c r="G13" i="1"/>
  <c r="A4" i="1"/>
  <c r="A19" i="1"/>
  <c r="A20" i="1"/>
  <c r="A18" i="1"/>
  <c r="A17" i="1"/>
  <c r="A6" i="1"/>
  <c r="A5" i="1"/>
  <c r="A3" i="1"/>
  <c r="F16" i="1" l="1"/>
</calcChain>
</file>

<file path=xl/sharedStrings.xml><?xml version="1.0" encoding="utf-8"?>
<sst xmlns="http://schemas.openxmlformats.org/spreadsheetml/2006/main" count="63" uniqueCount="60">
  <si>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</si>
  <si>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</si>
  <si>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</si>
  <si>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</si>
  <si>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</si>
  <si>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</si>
  <si>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</si>
  <si>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</si>
  <si>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</si>
  <si>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</si>
  <si>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</si>
  <si>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</si>
  <si>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</si>
  <si>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</si>
  <si>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</si>
  <si>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</si>
  <si>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</si>
  <si>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</si>
  <si>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</si>
  <si>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</si>
  <si>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</si>
  <si>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</si>
  <si>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</si>
  <si>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</si>
  <si>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</si>
  <si>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</si>
  <si>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</si>
  <si>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</si>
  <si>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</si>
  <si>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</si>
  <si>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</si>
  <si>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</si>
  <si>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</si>
  <si>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</si>
  <si>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</si>
  <si>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</si>
  <si>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</si>
  <si>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</si>
  <si>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</si>
  <si>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</si>
  <si>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</si>
  <si>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</si>
  <si>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</si>
  <si>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</si>
  <si>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</si>
  <si>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</si>
  <si>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Educação</t>
  </si>
  <si>
    <t>Prazo do contrato: Entrega Imediata.</t>
  </si>
  <si>
    <t>GRAMA SINTÉTICA DE 25 MM, FIBRILADA, 100% POLIETILENO, COR VERDE, COMPOSIÇÃO DA BASE 100% POLIPROPILENO, REVESTIMENTO DA BASE DEVE SER DE LÁTEX DE ALTA QUALIDADE</t>
  </si>
  <si>
    <t>M2</t>
  </si>
  <si>
    <t>LATA DE 2.80 KG DE COLA ADESIVO PARA GRAMA SINTÉTICA COM RENDIMENTO DE 20 M</t>
  </si>
  <si>
    <t>LT</t>
  </si>
  <si>
    <t>PREGÃO ELETRÔNICO Nº 021/2022</t>
  </si>
  <si>
    <t>PROCESSO ADMINISTRATIVO N° 2558/2021 de 26/08/2021</t>
  </si>
  <si>
    <t>AQUISIÇÃO DE GRAMA SINTÉTICA E COLA</t>
  </si>
  <si>
    <t>N.º 1701.1236500212.050-3390.30.00-00</t>
  </si>
  <si>
    <t>O objeto do presente termo de referência será recebido de forma única pela Secretaria Municipal de Educação, Cultura, Esporte, Lazer e Turismo; com prazo não superior a 30 (trinta) dias após recebimento da nota de empenho, conforme solicitação do responsável por fiscalizar este contrato.</t>
  </si>
  <si>
    <t>Os itens deverão ser entregues no setor de Almoxarifado, Rua Dr. Carolino Ribeiro de Moura, S/N, Centro, CEP: 28637000 no horário das 09:00 às 12:00 horas e de 14:00 às 17:00 horas. Sendo o frete, carga e descarga por conta do fornecedor até o local indicado.</t>
  </si>
  <si>
    <t>O pagamento do objeto de que trata o PREGÃO ELETRÔNICO 021/2022, e consequente contrato serão efetuados pela Tesouraria da PREFEITURA MUNICIPAL DE SUMIDOURO no prazo de até 30 dias a contar do ateste da nota fiscal.</t>
  </si>
  <si>
    <t>Abertura das Propostas: 13/09/2022,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</si>
</sst>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2558/21</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28"/>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2" t="s">
        <v>19</v>
      </c>
      <c r="B2" s="72"/>
      <c r="C2" s="72"/>
      <c r="D2" s="72"/>
      <c r="E2" s="72"/>
      <c r="F2" s="72"/>
      <c r="G2" s="72"/>
    </row>
    <row r="3" spans="1:13" x14ac:dyDescent="0.2">
      <c r="A3" s="72" t="str">
        <f>UPPER(Dados!B1&amp;"  -  "&amp;Dados!B4)</f>
        <v>PREGÃO ELETRÔNICO Nº 021/2022  -  ABERTURA DAS PROPOSTAS: 13/09/2022, ÀS 10:00HS</v>
      </c>
      <c r="B3" s="72"/>
      <c r="C3" s="72"/>
      <c r="D3" s="72"/>
      <c r="E3" s="72"/>
      <c r="F3" s="72"/>
      <c r="G3" s="72"/>
    </row>
    <row r="4" spans="1:13" x14ac:dyDescent="0.2">
      <c r="A4" s="73" t="str">
        <f>Dados!B3</f>
        <v>AQUISIÇÃO DE GRAMA SINTÉTICA E COLA</v>
      </c>
      <c r="B4" s="73"/>
      <c r="C4" s="73"/>
      <c r="D4" s="73"/>
      <c r="E4" s="73"/>
      <c r="F4" s="73"/>
      <c r="G4" s="73"/>
    </row>
    <row r="5" spans="1:13" x14ac:dyDescent="0.2">
      <c r="A5" s="72" t="str">
        <f>Dados!B2</f>
        <v>PROCESSO ADMINISTRATIVO N° 2558/2021 de 26/08/2021</v>
      </c>
      <c r="B5" s="72"/>
      <c r="C5" s="72"/>
      <c r="D5" s="72"/>
      <c r="E5" s="72"/>
      <c r="F5" s="72"/>
      <c r="G5" s="72"/>
    </row>
    <row r="6" spans="1:13" x14ac:dyDescent="0.2">
      <c r="A6" s="62" t="str">
        <f>Dados!B7</f>
        <v>MENOR PREÇO POR ITEM</v>
      </c>
      <c r="B6" s="62"/>
      <c r="C6" s="70" t="s">
        <v>29</v>
      </c>
      <c r="D6" s="70"/>
      <c r="E6" s="71">
        <f>Dados!B8</f>
        <v>25442.400000000001</v>
      </c>
      <c r="F6" s="71"/>
      <c r="G6" s="62"/>
    </row>
    <row r="7" spans="1:13" ht="2.25" customHeight="1" x14ac:dyDescent="0.2">
      <c r="A7" s="6"/>
      <c r="B7" s="6"/>
      <c r="C7" s="6"/>
      <c r="D7" s="28"/>
      <c r="E7" s="15"/>
      <c r="F7" s="15"/>
      <c r="G7" s="11"/>
    </row>
    <row r="8" spans="1:13" s="8" customFormat="1" ht="12" customHeight="1" x14ac:dyDescent="0.2">
      <c r="A8" s="16" t="s">
        <v>0</v>
      </c>
      <c r="B8" s="74"/>
      <c r="C8" s="74"/>
      <c r="D8" s="74"/>
      <c r="E8" s="74"/>
      <c r="F8" s="74"/>
      <c r="G8" s="74"/>
      <c r="H8" s="49"/>
      <c r="L8" s="42"/>
    </row>
    <row r="9" spans="1:13" s="8" customFormat="1" ht="12" customHeight="1" x14ac:dyDescent="0.2">
      <c r="A9" s="16" t="s">
        <v>1</v>
      </c>
      <c r="B9" s="75"/>
      <c r="C9" s="75"/>
      <c r="D9" s="75"/>
      <c r="E9" s="75"/>
      <c r="F9" s="75"/>
      <c r="G9" s="75"/>
      <c r="H9" s="49"/>
      <c r="L9" s="42"/>
      <c r="M9" s="42"/>
    </row>
    <row r="10" spans="1:13" s="8" customFormat="1" ht="12" customHeight="1" x14ac:dyDescent="0.2">
      <c r="A10" s="16" t="s">
        <v>2</v>
      </c>
      <c r="B10" s="40"/>
      <c r="C10" s="29" t="s">
        <v>8</v>
      </c>
      <c r="D10" s="80"/>
      <c r="E10" s="80"/>
      <c r="F10" s="80"/>
      <c r="G10" s="80"/>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45" x14ac:dyDescent="0.2">
      <c r="A13" s="37">
        <v>1</v>
      </c>
      <c r="B13" s="35" t="s">
        <v>48</v>
      </c>
      <c r="C13" s="38" t="s">
        <v>49</v>
      </c>
      <c r="D13" s="58">
        <v>150</v>
      </c>
      <c r="E13" s="61">
        <v>160</v>
      </c>
      <c r="F13" s="56"/>
      <c r="G13" s="39" t="str">
        <f>IF(F13="","",IF(ISTEXT(F13),"NC",F13*D13))</f>
        <v/>
      </c>
      <c r="H13" s="49"/>
      <c r="K13" s="7"/>
      <c r="L13" s="42"/>
    </row>
    <row r="14" spans="1:13" s="8" customFormat="1" ht="22.5" x14ac:dyDescent="0.2">
      <c r="A14" s="37">
        <v>2</v>
      </c>
      <c r="B14" s="35" t="s">
        <v>50</v>
      </c>
      <c r="C14" s="38" t="s">
        <v>51</v>
      </c>
      <c r="D14" s="58">
        <v>10</v>
      </c>
      <c r="E14" s="61">
        <v>144.24</v>
      </c>
      <c r="F14" s="56"/>
      <c r="G14" s="39" t="str">
        <f t="shared" ref="G14" si="0">IF(F14="","",IF(ISTEXT(F14),"NC",F14*D14))</f>
        <v/>
      </c>
      <c r="H14" s="49"/>
      <c r="K14" s="7"/>
      <c r="L14" s="42"/>
    </row>
    <row r="15" spans="1:13" s="30" customFormat="1" ht="9" x14ac:dyDescent="0.2">
      <c r="A15" s="41"/>
      <c r="E15" s="55"/>
      <c r="F15" s="76" t="s">
        <v>27</v>
      </c>
      <c r="G15" s="77"/>
      <c r="H15" s="50"/>
      <c r="L15" s="44"/>
    </row>
    <row r="16" spans="1:13" ht="14.25" customHeight="1" x14ac:dyDescent="0.2">
      <c r="F16" s="78" t="str">
        <f>IF(SUM(G13:G14)=0,"",SUM(G13:G14))</f>
        <v/>
      </c>
      <c r="G16" s="79"/>
      <c r="H16" s="51"/>
    </row>
    <row r="17" spans="1:12" s="45" customFormat="1" ht="27" customHeight="1" x14ac:dyDescent="0.2">
      <c r="A17" s="69" t="str">
        <f>" - "&amp;Dados!B23</f>
        <v xml:space="preserve"> - O objeto do presente termo de referência será recebido de forma única pela Secretaria Municipal de Educação, Cultura, Esporte, Lazer e Turismo; com prazo não superior a 30 (trinta) dias após recebimento da nota de empenho, conforme solicitação do responsável por fiscalizar este contrato.</v>
      </c>
      <c r="B17" s="69"/>
      <c r="C17" s="69"/>
      <c r="D17" s="69"/>
      <c r="E17" s="69"/>
      <c r="F17" s="69"/>
      <c r="G17" s="69"/>
      <c r="H17" s="52"/>
      <c r="L17" s="46"/>
    </row>
    <row r="18" spans="1:12" s="45" customFormat="1" ht="22.5" customHeight="1" x14ac:dyDescent="0.2">
      <c r="A18" s="69" t="str">
        <f>" - "&amp;Dados!B24</f>
        <v xml:space="preserve"> - Os itens deverão ser entregues no setor de Almoxarifado, Rua Dr. Carolino Ribeiro de Moura, S/N, Centro, CEP: 28637000 no horário das 09:00 às 12:00 horas e de 14:00 às 17:00 horas. Sendo o frete, carga e descarga por conta do fornecedor até o local indicado.</v>
      </c>
      <c r="B18" s="69"/>
      <c r="C18" s="69"/>
      <c r="D18" s="69"/>
      <c r="E18" s="69"/>
      <c r="F18" s="69"/>
      <c r="G18" s="69"/>
      <c r="H18" s="52"/>
      <c r="L18" s="46"/>
    </row>
    <row r="19" spans="1:12" s="45" customFormat="1" ht="21" customHeight="1" x14ac:dyDescent="0.2">
      <c r="A19" s="69" t="str">
        <f>" - "&amp;Dados!B25</f>
        <v xml:space="preserve"> - O pagamento do objeto de que trata o PREGÃO ELETRÔNICO 021/2022, e consequente contrato serão efetuados pela Tesouraria da PREFEITURA MUNICIPAL DE SUMIDOURO no prazo de até 30 dias a contar do ateste da nota fiscal.</v>
      </c>
      <c r="B19" s="69"/>
      <c r="C19" s="69"/>
      <c r="D19" s="69"/>
      <c r="E19" s="69"/>
      <c r="F19" s="69"/>
      <c r="G19" s="69"/>
      <c r="H19" s="52"/>
      <c r="L19" s="46"/>
    </row>
    <row r="20" spans="1:12" s="30" customFormat="1" ht="9" x14ac:dyDescent="0.2">
      <c r="A20" s="69" t="str">
        <f>" - "&amp;Dados!B26</f>
        <v xml:space="preserve"> - Proposta válida por 60 (sessenta) dias</v>
      </c>
      <c r="B20" s="69"/>
      <c r="C20" s="69"/>
      <c r="D20" s="69"/>
      <c r="E20" s="69"/>
      <c r="F20" s="69"/>
      <c r="G20" s="69"/>
      <c r="H20" s="50"/>
      <c r="L20" s="44"/>
    </row>
    <row r="21" spans="1:12" ht="21" customHeight="1" x14ac:dyDescent="0.2">
      <c r="A21" s="69" t="str">
        <f>" - "&amp;Dados!B28</f>
        <v xml:space="preserve"> - A Licitante poderá apresentar prospecto, ficha técnica ou outros documentos com informações que permitam a melhor identificação e qualificação do(s) item(ns) licitado(s);</v>
      </c>
      <c r="B21" s="69"/>
      <c r="C21" s="69"/>
      <c r="D21" s="69"/>
      <c r="E21" s="69"/>
      <c r="F21" s="69"/>
      <c r="G21" s="69"/>
      <c r="H21" s="53"/>
    </row>
    <row r="22" spans="1:12" ht="21.75" customHeight="1" x14ac:dyDescent="0.2">
      <c r="A22" s="69" t="str">
        <f>" - "&amp;Dados!B29</f>
        <v xml:space="preserve"> - A proposta de preços ajustada ao lance final deverá conter o valor numérico dos preços unitários e totais, não podendo exceder o valor do lance final;</v>
      </c>
      <c r="B22" s="69"/>
      <c r="C22" s="69"/>
      <c r="D22" s="69"/>
      <c r="E22" s="69"/>
      <c r="F22" s="69"/>
      <c r="G22" s="69"/>
      <c r="H22" s="53"/>
    </row>
    <row r="23" spans="1:12" ht="21.75" customHeight="1" x14ac:dyDescent="0.2">
      <c r="A23"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3" s="69"/>
      <c r="C23" s="69"/>
      <c r="D23" s="69"/>
      <c r="E23" s="69"/>
      <c r="F23" s="69"/>
      <c r="G23" s="69"/>
      <c r="H23" s="53"/>
    </row>
    <row r="24" spans="1:12" ht="21.75" customHeight="1" x14ac:dyDescent="0.2">
      <c r="A24"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4" s="69"/>
      <c r="C24" s="69"/>
      <c r="D24" s="69"/>
      <c r="E24" s="69"/>
      <c r="F24" s="69"/>
      <c r="G24" s="69"/>
      <c r="H24" s="53"/>
    </row>
    <row r="25" spans="1:12" ht="21.75" customHeight="1" x14ac:dyDescent="0.2">
      <c r="A25"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5" s="69"/>
      <c r="C25" s="69"/>
      <c r="D25" s="69"/>
      <c r="E25" s="69"/>
      <c r="F25" s="69"/>
      <c r="G25" s="69"/>
      <c r="H25" s="53"/>
    </row>
    <row r="26" spans="1:12" ht="21.75" customHeight="1" x14ac:dyDescent="0.2">
      <c r="A26" s="69" t="str">
        <f>" - "&amp;Dados!B33</f>
        <v xml:space="preserve"> - Declaramos que até a presente data inexistem fatos impeditivos a participação desta empresa ao presente certame licitatório, ciente da obrigatoriedade de declarar ocorrências posteriores;</v>
      </c>
      <c r="B26" s="69"/>
      <c r="C26" s="69"/>
      <c r="D26" s="69"/>
      <c r="E26" s="69"/>
      <c r="F26" s="69"/>
      <c r="G26" s="69"/>
      <c r="H26" s="53"/>
    </row>
    <row r="27" spans="1:12" ht="30" customHeight="1" x14ac:dyDescent="0.2">
      <c r="A27"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7" s="69"/>
      <c r="C27" s="69"/>
      <c r="D27" s="69"/>
      <c r="E27" s="69"/>
      <c r="F27" s="69"/>
      <c r="G27" s="69"/>
    </row>
    <row r="28" spans="1:12" ht="25.5" customHeight="1" x14ac:dyDescent="0.2">
      <c r="A28"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8" s="69"/>
      <c r="C28" s="69"/>
      <c r="D28" s="69"/>
      <c r="E28" s="69"/>
      <c r="F28" s="69"/>
      <c r="G28" s="69"/>
    </row>
  </sheetData>
  <autoFilter ref="A11:G20" xr:uid="{00000000-0009-0000-0000-000000000000}"/>
  <mergeCells count="23">
    <mergeCell ref="A17:G17"/>
    <mergeCell ref="A18:G18"/>
    <mergeCell ref="A19:G19"/>
    <mergeCell ref="B8:G8"/>
    <mergeCell ref="A20:G20"/>
    <mergeCell ref="B9:G9"/>
    <mergeCell ref="F15:G15"/>
    <mergeCell ref="F16:G16"/>
    <mergeCell ref="D10:G10"/>
    <mergeCell ref="C6:D6"/>
    <mergeCell ref="E6:F6"/>
    <mergeCell ref="A2:G2"/>
    <mergeCell ref="A3:G3"/>
    <mergeCell ref="A4:G4"/>
    <mergeCell ref="A5:G5"/>
    <mergeCell ref="A27:G27"/>
    <mergeCell ref="A28:G28"/>
    <mergeCell ref="A21:G21"/>
    <mergeCell ref="A22:G22"/>
    <mergeCell ref="A23:G23"/>
    <mergeCell ref="A24:G24"/>
    <mergeCell ref="A25:G25"/>
    <mergeCell ref="A26:G26"/>
  </mergeCells>
  <phoneticPr fontId="0" type="noConversion"/>
  <conditionalFormatting sqref="F15">
    <cfRule type="expression" dxfId="11" priority="1" stopIfTrue="1">
      <formula>IF($J15="Empate",IF(H15=1,TRUE(),FALSE()),FALSE())</formula>
    </cfRule>
    <cfRule type="expression" dxfId="10" priority="2" stopIfTrue="1">
      <formula>IF(H15="&gt;",FALSE(),IF(H15&gt;0,TRUE(),FALSE()))</formula>
    </cfRule>
    <cfRule type="expression" dxfId="9" priority="3" stopIfTrue="1">
      <formula>IF(H15="&gt;",TRUE(),FALSE())</formula>
    </cfRule>
  </conditionalFormatting>
  <conditionalFormatting sqref="F16">
    <cfRule type="expression" dxfId="8" priority="4" stopIfTrue="1">
      <formula>IF($J15="OK",IF(H15=1,TRUE(),FALSE()),FALSE())</formula>
    </cfRule>
    <cfRule type="expression" dxfId="7" priority="5" stopIfTrue="1">
      <formula>IF($J15="Empate",IF(H15=1,TRUE(),FALSE()),FALSE())</formula>
    </cfRule>
    <cfRule type="expression" dxfId="6" priority="6" stopIfTrue="1">
      <formula>IF($J15="Empate",IF(H15=2,TRUE(),FALSE()),FALSE())</formula>
    </cfRule>
  </conditionalFormatting>
  <conditionalFormatting sqref="F13:F14">
    <cfRule type="cellIs" dxfId="5" priority="11" stopIfTrue="1" operator="equal">
      <formula>""</formula>
    </cfRule>
  </conditionalFormatting>
  <conditionalFormatting sqref="D13:D14">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4">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4">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5"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52</v>
      </c>
      <c r="E1" s="4"/>
      <c r="F1" s="4"/>
      <c r="G1" s="4"/>
    </row>
    <row r="2" spans="1:7" x14ac:dyDescent="0.2">
      <c r="A2" s="17" t="s">
        <v>10</v>
      </c>
      <c r="B2" s="5" t="s">
        <v>53</v>
      </c>
      <c r="E2" s="4"/>
      <c r="F2" s="4"/>
      <c r="G2" s="4"/>
    </row>
    <row r="3" spans="1:7" x14ac:dyDescent="0.2">
      <c r="A3" s="17" t="s">
        <v>11</v>
      </c>
      <c r="B3" s="5" t="s">
        <v>54</v>
      </c>
      <c r="C3" s="5"/>
      <c r="E3" s="65"/>
      <c r="F3" s="4"/>
      <c r="G3" s="4"/>
    </row>
    <row r="4" spans="1:7" x14ac:dyDescent="0.2">
      <c r="A4" s="17" t="s">
        <v>12</v>
      </c>
      <c r="B4" s="10" t="s">
        <v>59</v>
      </c>
      <c r="C4" s="5"/>
      <c r="E4" s="65"/>
      <c r="F4" s="4"/>
      <c r="G4" s="4"/>
    </row>
    <row r="5" spans="1:7" x14ac:dyDescent="0.2">
      <c r="A5" s="17" t="s">
        <v>13</v>
      </c>
      <c r="B5" s="10" t="s">
        <v>36</v>
      </c>
      <c r="C5" s="5"/>
      <c r="E5" s="65"/>
      <c r="F5" s="4"/>
      <c r="G5" s="4"/>
    </row>
    <row r="6" spans="1:7" x14ac:dyDescent="0.2">
      <c r="A6" s="17" t="s">
        <v>31</v>
      </c>
      <c r="B6" s="13" t="s">
        <v>37</v>
      </c>
      <c r="C6" s="5"/>
      <c r="E6" s="65"/>
      <c r="F6" s="4"/>
      <c r="G6" s="4"/>
    </row>
    <row r="7" spans="1:7" x14ac:dyDescent="0.2">
      <c r="A7" s="17" t="s">
        <v>14</v>
      </c>
      <c r="B7" s="5" t="s">
        <v>30</v>
      </c>
      <c r="C7" s="5"/>
      <c r="E7" s="65"/>
      <c r="F7" s="4"/>
      <c r="G7" s="4"/>
    </row>
    <row r="8" spans="1:7" x14ac:dyDescent="0.2">
      <c r="A8" s="26" t="s">
        <v>23</v>
      </c>
      <c r="B8" s="57">
        <v>25442.400000000001</v>
      </c>
      <c r="C8" s="5"/>
      <c r="E8" s="65"/>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7" t="s">
        <v>33</v>
      </c>
      <c r="E14" s="4"/>
      <c r="F14" s="4"/>
      <c r="G14" s="4"/>
    </row>
    <row r="15" spans="1:7" x14ac:dyDescent="0.2">
      <c r="A15" s="67" t="s">
        <v>34</v>
      </c>
      <c r="E15" s="4"/>
      <c r="F15" s="4"/>
      <c r="G15" s="4"/>
    </row>
    <row r="16" spans="1:7" x14ac:dyDescent="0.2">
      <c r="A16" s="67" t="s">
        <v>35</v>
      </c>
      <c r="B16" s="25"/>
      <c r="E16" s="25"/>
      <c r="F16" s="4"/>
      <c r="G16" s="4"/>
    </row>
    <row r="17" spans="1:256" s="24" customFormat="1" x14ac:dyDescent="0.2">
      <c r="A17" s="23" t="s">
        <v>21</v>
      </c>
      <c r="B17" s="68" t="s">
        <v>46</v>
      </c>
      <c r="C17" s="25"/>
      <c r="D17" s="25"/>
      <c r="E17" s="25"/>
      <c r="F17" s="25"/>
      <c r="G17" s="25"/>
      <c r="H17" s="25"/>
      <c r="I17" s="25"/>
      <c r="J17" s="25"/>
      <c r="K17" s="25"/>
      <c r="L17" s="25"/>
      <c r="M17" s="25"/>
    </row>
    <row r="18" spans="1:256" s="24" customFormat="1" x14ac:dyDescent="0.2">
      <c r="A18" s="23" t="s">
        <v>22</v>
      </c>
      <c r="B18" s="66" t="s">
        <v>55</v>
      </c>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76.5" x14ac:dyDescent="0.2">
      <c r="A23" s="21" t="s">
        <v>15</v>
      </c>
      <c r="B23" s="22" t="s">
        <v>56</v>
      </c>
      <c r="E23" s="4"/>
      <c r="F23" s="4"/>
      <c r="G23" s="63"/>
    </row>
    <row r="24" spans="1:256" ht="63.75" x14ac:dyDescent="0.2">
      <c r="A24" s="21" t="s">
        <v>16</v>
      </c>
      <c r="B24" s="22" t="s">
        <v>57</v>
      </c>
      <c r="E24" s="4"/>
      <c r="F24" s="4"/>
      <c r="G24" s="63"/>
    </row>
    <row r="25" spans="1:256" ht="63.75" x14ac:dyDescent="0.2">
      <c r="A25" s="21" t="s">
        <v>17</v>
      </c>
      <c r="B25" s="59" t="s">
        <v>58</v>
      </c>
      <c r="C25" s="9"/>
      <c r="E25" s="4"/>
      <c r="F25" s="4"/>
      <c r="G25" s="63"/>
    </row>
    <row r="26" spans="1:256" ht="25.5" x14ac:dyDescent="0.2">
      <c r="A26" s="21" t="s">
        <v>18</v>
      </c>
      <c r="B26" s="22" t="s">
        <v>28</v>
      </c>
      <c r="E26" s="4"/>
      <c r="F26" s="4"/>
      <c r="G26" s="63"/>
    </row>
    <row r="27" spans="1:256" x14ac:dyDescent="0.2">
      <c r="A27" s="21" t="s">
        <v>32</v>
      </c>
      <c r="B27" s="64" t="s">
        <v>47</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2022-04-25T14:28:54Z</cp:lastPrinted>
  <dcterms:created xsi:type="dcterms:W3CDTF">2006-04-18T17:38:46Z</dcterms:created>
  <dcterms:modified xsi:type="dcterms:W3CDTF">2022-08-23T16:35:42Z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