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54-22 - Contratação de empresa p confecção de portões e coberturea - SMEC\"/>
    </mc:Choice>
  </mc:AlternateContent>
  <xr:revisionPtr revIDLastSave="0" documentId="13_ncr:1_{4466DD0D-93E9-4B54-A447-6C323E5E0ABF}"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Preços'!$A$11:$G$20</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E6" i="1"/>
  <c r="G13" i="1"/>
  <c r="A4" i="1"/>
  <c r="A19" i="1"/>
  <c r="A20" i="1"/>
  <c r="A18" i="1"/>
  <c r="A17" i="1"/>
  <c r="A6" i="1"/>
  <c r="A5" i="1"/>
  <c r="A3" i="1"/>
  <c r="F16" i="1" l="1"/>
</calcChain>
</file>

<file path=xl/sharedStrings.xml><?xml version="1.0" encoding="utf-8"?>
<sst xmlns="http://schemas.openxmlformats.org/spreadsheetml/2006/main" count="55" uniqueCount="51">
  <si>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</si>
  <si>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</si>
  <si>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</si>
  <si>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</si>
  <si>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</si>
  <si>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</si>
  <si>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</si>
  <si>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</si>
  <si>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</si>
  <si>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</si>
  <si>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</si>
  <si>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</si>
  <si>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</si>
  <si>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</si>
  <si>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</si>
  <si>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</si>
  <si>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</si>
  <si>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</si>
  <si>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</si>
  <si>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</si>
  <si>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</si>
  <si>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</si>
  <si>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</si>
  <si>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</si>
  <si>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</si>
  <si>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</si>
  <si>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</si>
  <si>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</si>
  <si>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</si>
  <si>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</si>
  <si>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</si>
  <si>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</si>
  <si>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</si>
  <si>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</si>
  <si>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</si>
  <si>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</si>
  <si>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</si>
  <si>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</si>
  <si>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SRV</t>
  </si>
  <si>
    <t>Sec. Educação</t>
  </si>
  <si>
    <t>O objeto do presente será recebido em remessa única pela Secretaria com prazo não superior a 90 (noventa) dias úteis após recebimento da nota de empenho e/ou Ordem de serviço e assinatura de pertinente contrato.</t>
  </si>
  <si>
    <t>Prazo do Contrato: 90 (noventa) dias úteis a contar da Ordem de serviço e assinatura de pertinente contrato.</t>
  </si>
  <si>
    <t>PREGÃO ELETRÔNICO Nº 054/2022</t>
  </si>
  <si>
    <t>PROCESSO ADMINISTRATIVO N° 0584/2022 de 24/02/2022</t>
  </si>
  <si>
    <t>CONTRATAÇÃO DE EMPRESA PARA CONFECÇÃO DE PORTÕES GALVANIZADOS E COBERTURA METÁLICA</t>
  </si>
  <si>
    <t>N.º 1701.1236100231.028-4490.51.00-05</t>
  </si>
  <si>
    <t>A(s) firma(s) vencedora(s) deverá(ao) realizar a confecção dos itens e instalar nos locais (item 2 do Termo de referência), de acordo com cada item, de acordo com as especificações descritas</t>
  </si>
  <si>
    <t>O pagamento do objeto de que trata o PREGÃO PRESENCIAL 054/2022, e consequente contrato serão efetuados pela Tesouraria da PREFEITURA MUNICIPAL DE SUMIDOURO no prazo de até 30 dias a contar da emissão do documento de cobrança;</t>
  </si>
  <si>
    <t>CONTRATAÇÃO DE EMPRESA PARA O FORNECIMENTO E INSTALAÇÃO DE 02 (DOIS) PORTÕES GALVANIZADOS DE CHAPAS ONDULADAS COM GRADES ACOPLADAS NA PARTE DE CIMA, AS GRADES TEM APROXIMADAMENTE 20 CM DE ALTURA, JÁ INCLUÍDA NA ALTURA TOTAL DO PORTÃO; FECHADURA COM DUAS CHAVES, PINTADOS COM ZARCÃO E DUAS DEMÃOS DE ESMALTE SINTÉTICO NA COR BRANCA. MEDIDAS DOS PORTÕES: PORTÃO GRANDE COM DUAS FOLHAS: 1,84 M DE ALTURA E 3,54 M DE LARGURA. PORTÃO PEQUENO COM UMA FOLHA: 1,84 M DE ALTURA E 1,26 M DE LARGURA</t>
  </si>
  <si>
    <t>CONTRATAÇÃO DE EMPRESA PARA O FORNECIMENTO E INSTALAÇÃO DE COBERTURA GALVANIZADA COM ESTRUTURA METÁLICA INCLUINDO A CALHA. MEDIDAS APROXIMADAS 27 METROS X 10 METROS. A ESTRUTURA SERÁ AGREGADA A PAREDE LATERAL DA ESCOLA</t>
  </si>
  <si>
    <t>Abertura das Propostas: 08/09/2022,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</si>
</sst>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1" fillId="0" borderId="0" xfId="0" applyFont="1" applyFill="1"/>
    <xf numFmtId="0" fontId="1" fillId="0" borderId="0" xfId="0" applyFont="1"/>
    <xf numFmtId="0" fontId="15" fillId="0" borderId="0" xfId="0" applyFont="1" applyAlignment="1">
      <alignment horizontal="justify" vertical="center"/>
    </xf>
    <xf numFmtId="0" fontId="1" fillId="0" borderId="0" xfId="0" applyFont="1" applyAlignment="1">
      <alignment wrapText="1"/>
    </xf>
    <xf numFmtId="0" fontId="1" fillId="0" borderId="0" xfId="0" applyFont="1" applyAlignment="1">
      <alignment vertical="center" wrapText="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8155DDB-549D-9D62-4A28-108AB08CD27C}"/>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23" name="Picture 2" descr="brasãoGIF_300dpi">
          <a:extLst>
            <a:ext uri="{FF2B5EF4-FFF2-40B4-BE49-F238E27FC236}">
              <a16:creationId xmlns:a16="http://schemas.microsoft.com/office/drawing/2014/main" id="{9466CE21-98F7-C906-376C-2F563AEC6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24" name="Group 60">
          <a:extLst>
            <a:ext uri="{FF2B5EF4-FFF2-40B4-BE49-F238E27FC236}">
              <a16:creationId xmlns:a16="http://schemas.microsoft.com/office/drawing/2014/main" id="{B3250165-B7DA-A416-B297-214AB9B32317}"/>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379FDE05-02FF-14A8-6A1F-A26DA30A5DEA}"/>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C5423774-8999-86F3-FB25-3E1A6B78B5D0}"/>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0584/22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1"/>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4" t="s">
        <v>19</v>
      </c>
      <c r="B2" s="74"/>
      <c r="C2" s="74"/>
      <c r="D2" s="74"/>
      <c r="E2" s="74"/>
      <c r="F2" s="74"/>
      <c r="G2" s="74"/>
    </row>
    <row r="3" spans="1:13" x14ac:dyDescent="0.2">
      <c r="A3" s="74" t="str">
        <f>UPPER(Dados!B1&amp;"  -  "&amp;Dados!B4)</f>
        <v>PREGÃO ELETRÔNICO Nº 054/2022  -  ABERTURA DAS PROPOSTAS: 08/09/2022, ÀS 10:00HS</v>
      </c>
      <c r="B3" s="74"/>
      <c r="C3" s="74"/>
      <c r="D3" s="74"/>
      <c r="E3" s="74"/>
      <c r="F3" s="74"/>
      <c r="G3" s="74"/>
    </row>
    <row r="4" spans="1:13" x14ac:dyDescent="0.2">
      <c r="A4" s="75" t="str">
        <f>Dados!B3</f>
        <v>CONTRATAÇÃO DE EMPRESA PARA CONFECÇÃO DE PORTÕES GALVANIZADOS E COBERTURA METÁLICA</v>
      </c>
      <c r="B4" s="75"/>
      <c r="C4" s="75"/>
      <c r="D4" s="75"/>
      <c r="E4" s="75"/>
      <c r="F4" s="75"/>
      <c r="G4" s="75"/>
    </row>
    <row r="5" spans="1:13" x14ac:dyDescent="0.2">
      <c r="A5" s="74" t="str">
        <f>Dados!B2</f>
        <v>PROCESSO ADMINISTRATIVO N° 0584/2022 de 24/02/2022</v>
      </c>
      <c r="B5" s="74"/>
      <c r="C5" s="74"/>
      <c r="D5" s="74"/>
      <c r="E5" s="74"/>
      <c r="F5" s="74"/>
      <c r="G5" s="74"/>
    </row>
    <row r="6" spans="1:13" x14ac:dyDescent="0.2">
      <c r="A6" s="61" t="str">
        <f>Dados!B7</f>
        <v>MENOR PREÇO POR ITEM</v>
      </c>
      <c r="B6" s="61"/>
      <c r="C6" s="72" t="s">
        <v>29</v>
      </c>
      <c r="D6" s="72"/>
      <c r="E6" s="73">
        <f>Dados!B8</f>
        <v>98448.67</v>
      </c>
      <c r="F6" s="73"/>
      <c r="G6" s="61"/>
    </row>
    <row r="7" spans="1:13" ht="2.25" customHeight="1" x14ac:dyDescent="0.2">
      <c r="A7" s="6"/>
      <c r="B7" s="6"/>
      <c r="C7" s="6"/>
      <c r="D7" s="28"/>
      <c r="E7" s="15"/>
      <c r="F7" s="15"/>
      <c r="G7" s="11"/>
    </row>
    <row r="8" spans="1:13" s="8" customFormat="1" ht="12" customHeight="1" x14ac:dyDescent="0.2">
      <c r="A8" s="16" t="s">
        <v>0</v>
      </c>
      <c r="B8" s="77"/>
      <c r="C8" s="77"/>
      <c r="D8" s="77"/>
      <c r="E8" s="77"/>
      <c r="F8" s="77"/>
      <c r="G8" s="77"/>
      <c r="H8" s="49"/>
      <c r="L8" s="42"/>
    </row>
    <row r="9" spans="1:13" s="8" customFormat="1" ht="12" customHeight="1" x14ac:dyDescent="0.2">
      <c r="A9" s="16" t="s">
        <v>1</v>
      </c>
      <c r="B9" s="78"/>
      <c r="C9" s="78"/>
      <c r="D9" s="78"/>
      <c r="E9" s="78"/>
      <c r="F9" s="78"/>
      <c r="G9" s="78"/>
      <c r="H9" s="49"/>
      <c r="L9" s="42"/>
      <c r="M9" s="42"/>
    </row>
    <row r="10" spans="1:13" s="8" customFormat="1" ht="12" customHeight="1" x14ac:dyDescent="0.2">
      <c r="A10" s="16" t="s">
        <v>2</v>
      </c>
      <c r="B10" s="40"/>
      <c r="C10" s="29" t="s">
        <v>8</v>
      </c>
      <c r="D10" s="83"/>
      <c r="E10" s="83"/>
      <c r="F10" s="83"/>
      <c r="G10" s="83"/>
      <c r="H10" s="49"/>
      <c r="L10" s="42"/>
    </row>
    <row r="11" spans="1:13" ht="4.5" customHeight="1" x14ac:dyDescent="0.2">
      <c r="A11" s="3"/>
      <c r="B11" s="31"/>
      <c r="C11" s="31"/>
      <c r="D11" s="32"/>
      <c r="E11" s="59"/>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48</v>
      </c>
      <c r="C13" s="38" t="s">
        <v>38</v>
      </c>
      <c r="D13" s="58">
        <v>1</v>
      </c>
      <c r="E13" s="60">
        <v>8282</v>
      </c>
      <c r="F13" s="56"/>
      <c r="G13" s="39" t="str">
        <f>IF(F13="","",IF(ISTEXT(F13),"NC",F13*D13))</f>
        <v/>
      </c>
      <c r="H13" s="49"/>
      <c r="K13" s="7"/>
      <c r="L13" s="42"/>
    </row>
    <row r="14" spans="1:13" s="8" customFormat="1" ht="56.25" x14ac:dyDescent="0.2">
      <c r="A14" s="37">
        <v>2</v>
      </c>
      <c r="B14" s="35" t="s">
        <v>49</v>
      </c>
      <c r="C14" s="38" t="s">
        <v>38</v>
      </c>
      <c r="D14" s="58">
        <v>1</v>
      </c>
      <c r="E14" s="60">
        <v>90166.67</v>
      </c>
      <c r="F14" s="56"/>
      <c r="G14" s="39" t="str">
        <f t="shared" ref="G14" si="0">IF(F14="","",IF(ISTEXT(F14),"NC",F14*D14))</f>
        <v/>
      </c>
      <c r="H14" s="49"/>
      <c r="K14" s="7"/>
      <c r="L14" s="42"/>
    </row>
    <row r="15" spans="1:13" s="30" customFormat="1" ht="9" x14ac:dyDescent="0.2">
      <c r="A15" s="41"/>
      <c r="E15" s="55"/>
      <c r="F15" s="79" t="s">
        <v>27</v>
      </c>
      <c r="G15" s="80"/>
      <c r="H15" s="50"/>
      <c r="L15" s="44"/>
    </row>
    <row r="16" spans="1:13" ht="14.25" customHeight="1" x14ac:dyDescent="0.2">
      <c r="F16" s="81" t="str">
        <f>IF(SUM(G13:G14)=0,"",SUM(G13:G14))</f>
        <v/>
      </c>
      <c r="G16" s="82"/>
      <c r="H16" s="51"/>
    </row>
    <row r="17" spans="1:12" s="45" customFormat="1" ht="21" customHeight="1" x14ac:dyDescent="0.2">
      <c r="A17" s="76" t="str">
        <f>" - "&amp;Dados!B23</f>
        <v xml:space="preserve"> - O objeto do presente será recebido em remessa única pela Secretaria com prazo não superior a 90 (noventa) dias úteis após recebimento da nota de empenho e/ou Ordem de serviço e assinatura de pertinente contrato.</v>
      </c>
      <c r="B17" s="76"/>
      <c r="C17" s="76"/>
      <c r="D17" s="76"/>
      <c r="E17" s="76"/>
      <c r="F17" s="76"/>
      <c r="G17" s="76"/>
      <c r="H17" s="52"/>
      <c r="L17" s="46"/>
    </row>
    <row r="18" spans="1:12" s="45" customFormat="1" ht="21" customHeight="1" x14ac:dyDescent="0.2">
      <c r="A18" s="76" t="str">
        <f>" - "&amp;Dados!B24</f>
        <v xml:space="preserve"> - A(s) firma(s) vencedora(s) deverá(ao) realizar a confecção dos itens e instalar nos locais (item 2 do Termo de referência), de acordo com cada item, de acordo com as especificações descritas</v>
      </c>
      <c r="B18" s="76"/>
      <c r="C18" s="76"/>
      <c r="D18" s="76"/>
      <c r="E18" s="76"/>
      <c r="F18" s="76"/>
      <c r="G18" s="76"/>
      <c r="H18" s="52"/>
      <c r="L18" s="46"/>
    </row>
    <row r="19" spans="1:12" s="45" customFormat="1" ht="21" customHeight="1" x14ac:dyDescent="0.2">
      <c r="A19" s="76" t="str">
        <f>" - "&amp;Dados!B25</f>
        <v xml:space="preserve"> - O pagamento do objeto de que trata o PREGÃO PRESENCIAL 054/2022, e consequente contrato serão efetuados pela Tesouraria da PREFEITURA MUNICIPAL DE SUMIDOURO no prazo de até 30 dias a contar da emissão do documento de cobrança;</v>
      </c>
      <c r="B19" s="76"/>
      <c r="C19" s="76"/>
      <c r="D19" s="76"/>
      <c r="E19" s="76"/>
      <c r="F19" s="76"/>
      <c r="G19" s="76"/>
      <c r="H19" s="52"/>
      <c r="L19" s="46"/>
    </row>
    <row r="20" spans="1:12" s="30" customFormat="1" ht="9" x14ac:dyDescent="0.2">
      <c r="A20" s="76" t="str">
        <f>" - "&amp;Dados!B26</f>
        <v xml:space="preserve"> - Proposta válida por 60 (sessenta) dias</v>
      </c>
      <c r="B20" s="76"/>
      <c r="C20" s="76"/>
      <c r="D20" s="76"/>
      <c r="E20" s="76"/>
      <c r="F20" s="76"/>
      <c r="G20" s="76"/>
      <c r="H20" s="50"/>
      <c r="L20" s="44"/>
    </row>
    <row r="21" spans="1:12" x14ac:dyDescent="0.2">
      <c r="H21" s="53"/>
    </row>
    <row r="22" spans="1:12" x14ac:dyDescent="0.2">
      <c r="H22" s="53"/>
    </row>
    <row r="23" spans="1:12" x14ac:dyDescent="0.2">
      <c r="H23" s="53"/>
    </row>
    <row r="24" spans="1:12" x14ac:dyDescent="0.2">
      <c r="H24" s="53"/>
    </row>
    <row r="25" spans="1:12" x14ac:dyDescent="0.2">
      <c r="H25" s="53"/>
    </row>
    <row r="26" spans="1:12" x14ac:dyDescent="0.2">
      <c r="H26" s="53"/>
    </row>
    <row r="27" spans="1:12" ht="12.75" customHeight="1" x14ac:dyDescent="0.2">
      <c r="B27" s="1"/>
      <c r="D27" s="1"/>
      <c r="G27" s="1"/>
    </row>
    <row r="28" spans="1:12" x14ac:dyDescent="0.2">
      <c r="B28" s="1"/>
      <c r="D28" s="1"/>
      <c r="G28" s="1"/>
    </row>
    <row r="29" spans="1:12" x14ac:dyDescent="0.2">
      <c r="B29" s="1"/>
      <c r="D29" s="1"/>
      <c r="G29" s="1"/>
    </row>
    <row r="30" spans="1:12" x14ac:dyDescent="0.2">
      <c r="B30" s="1"/>
      <c r="D30" s="1"/>
      <c r="G30" s="1"/>
    </row>
    <row r="31" spans="1:12" x14ac:dyDescent="0.2">
      <c r="B31" s="1"/>
      <c r="D31" s="1"/>
      <c r="G31" s="1"/>
    </row>
  </sheetData>
  <autoFilter ref="A11:G20" xr:uid="{00000000-0009-0000-0000-000000000000}"/>
  <mergeCells count="15">
    <mergeCell ref="A17:G17"/>
    <mergeCell ref="A18:G18"/>
    <mergeCell ref="A19:G19"/>
    <mergeCell ref="B8:G8"/>
    <mergeCell ref="A20:G20"/>
    <mergeCell ref="B9:G9"/>
    <mergeCell ref="F15:G15"/>
    <mergeCell ref="F16:G16"/>
    <mergeCell ref="D10:G10"/>
    <mergeCell ref="C6:D6"/>
    <mergeCell ref="E6:F6"/>
    <mergeCell ref="A2:G2"/>
    <mergeCell ref="A3:G3"/>
    <mergeCell ref="A4:G4"/>
    <mergeCell ref="A5:G5"/>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27"/>
  <sheetViews>
    <sheetView workbookViewId="0">
      <selection activeCell="B4" sqref="B4"/>
    </sheetView>
  </sheetViews>
  <sheetFormatPr defaultRowHeight="12.75" x14ac:dyDescent="0.2"/>
  <cols>
    <col min="1" max="1" width="15" customWidth="1"/>
    <col min="2" max="2" width="51.85546875" customWidth="1"/>
    <col min="3" max="7" width="41.140625" customWidth="1"/>
    <col min="8" max="8" width="14" customWidth="1"/>
    <col min="9" max="9" width="19.28515625" customWidth="1"/>
    <col min="10" max="13" width="14.5703125" customWidth="1"/>
    <col min="14" max="15" width="9.28515625" customWidth="1"/>
  </cols>
  <sheetData>
    <row r="1" spans="1:7" x14ac:dyDescent="0.2">
      <c r="A1" s="17" t="s">
        <v>9</v>
      </c>
      <c r="B1" s="67" t="s">
        <v>42</v>
      </c>
      <c r="E1" s="4"/>
      <c r="F1" s="4"/>
      <c r="G1" s="4"/>
    </row>
    <row r="2" spans="1:7" x14ac:dyDescent="0.2">
      <c r="A2" s="17" t="s">
        <v>10</v>
      </c>
      <c r="B2" s="68" t="s">
        <v>43</v>
      </c>
      <c r="E2" s="4"/>
      <c r="F2" s="4"/>
      <c r="G2" s="4"/>
    </row>
    <row r="3" spans="1:7" x14ac:dyDescent="0.2">
      <c r="A3" s="17" t="s">
        <v>11</v>
      </c>
      <c r="B3" s="68" t="s">
        <v>44</v>
      </c>
      <c r="C3" s="5"/>
      <c r="E3" s="63"/>
      <c r="F3" s="4"/>
      <c r="G3" s="4"/>
    </row>
    <row r="4" spans="1:7" x14ac:dyDescent="0.2">
      <c r="A4" s="17" t="s">
        <v>12</v>
      </c>
      <c r="B4" s="67" t="s">
        <v>50</v>
      </c>
      <c r="C4" s="5"/>
      <c r="E4" s="63"/>
      <c r="F4" s="4"/>
      <c r="G4" s="4"/>
    </row>
    <row r="5" spans="1:7" x14ac:dyDescent="0.2">
      <c r="A5" s="17" t="s">
        <v>13</v>
      </c>
      <c r="B5" s="10" t="s">
        <v>36</v>
      </c>
      <c r="C5" s="5"/>
      <c r="E5" s="63"/>
      <c r="F5" s="4"/>
      <c r="G5" s="4"/>
    </row>
    <row r="6" spans="1:7" x14ac:dyDescent="0.2">
      <c r="A6" s="17" t="s">
        <v>31</v>
      </c>
      <c r="B6" s="13" t="s">
        <v>37</v>
      </c>
      <c r="C6" s="5"/>
      <c r="D6" s="69"/>
      <c r="E6" s="63"/>
      <c r="F6" s="4"/>
      <c r="G6" s="4"/>
    </row>
    <row r="7" spans="1:7" x14ac:dyDescent="0.2">
      <c r="A7" s="17" t="s">
        <v>14</v>
      </c>
      <c r="B7" s="5" t="s">
        <v>30</v>
      </c>
      <c r="C7" s="5"/>
      <c r="D7" s="69"/>
      <c r="E7" s="63"/>
      <c r="F7" s="4"/>
      <c r="G7" s="4"/>
    </row>
    <row r="8" spans="1:7" x14ac:dyDescent="0.2">
      <c r="A8" s="26" t="s">
        <v>23</v>
      </c>
      <c r="B8" s="57">
        <v>98448.67</v>
      </c>
      <c r="C8" s="5"/>
      <c r="E8" s="63"/>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33</v>
      </c>
      <c r="E14" s="4"/>
      <c r="F14" s="4"/>
      <c r="G14" s="4"/>
    </row>
    <row r="15" spans="1:7" x14ac:dyDescent="0.2">
      <c r="A15" s="65" t="s">
        <v>34</v>
      </c>
      <c r="E15" s="4"/>
      <c r="F15" s="4"/>
      <c r="G15" s="4"/>
    </row>
    <row r="16" spans="1:7" x14ac:dyDescent="0.2">
      <c r="A16" s="65" t="s">
        <v>35</v>
      </c>
      <c r="B16" s="25"/>
      <c r="E16" s="25"/>
      <c r="F16" s="4"/>
      <c r="G16" s="4"/>
    </row>
    <row r="17" spans="1:256" s="24" customFormat="1" x14ac:dyDescent="0.2">
      <c r="A17" s="23" t="s">
        <v>21</v>
      </c>
      <c r="B17" s="25" t="s">
        <v>39</v>
      </c>
      <c r="C17" s="64"/>
      <c r="D17" s="64"/>
      <c r="E17" s="64"/>
      <c r="F17" s="66"/>
      <c r="G17" s="64"/>
      <c r="H17" s="25"/>
      <c r="I17" s="25"/>
      <c r="J17" s="25"/>
      <c r="K17" s="25"/>
      <c r="L17" s="25"/>
      <c r="M17" s="25"/>
    </row>
    <row r="18" spans="1:256" s="24" customFormat="1" x14ac:dyDescent="0.2">
      <c r="A18" s="23" t="s">
        <v>22</v>
      </c>
      <c r="B18" s="66" t="s">
        <v>45</v>
      </c>
      <c r="C18" s="66"/>
      <c r="D18" s="66"/>
      <c r="E18" s="66"/>
      <c r="F18" s="66"/>
      <c r="G18" s="66"/>
      <c r="H18" s="25"/>
      <c r="I18" s="25"/>
      <c r="J18" s="25"/>
      <c r="K18" s="25"/>
      <c r="L18" s="25"/>
      <c r="M18" s="25"/>
      <c r="IV18" s="25"/>
    </row>
    <row r="19" spans="1:256" x14ac:dyDescent="0.2">
      <c r="B19" s="25"/>
      <c r="E19" s="4"/>
      <c r="F19" s="25"/>
      <c r="G19" s="25"/>
    </row>
    <row r="20" spans="1:256" x14ac:dyDescent="0.2">
      <c r="B20" s="25"/>
      <c r="E20" s="62"/>
      <c r="F20" s="25"/>
      <c r="G20" s="25"/>
    </row>
    <row r="21" spans="1:256" x14ac:dyDescent="0.2">
      <c r="E21" s="62"/>
      <c r="F21" s="62"/>
      <c r="G21" s="62"/>
    </row>
    <row r="22" spans="1:256" x14ac:dyDescent="0.2">
      <c r="E22" s="62"/>
      <c r="F22" s="62"/>
      <c r="G22" s="62"/>
    </row>
    <row r="23" spans="1:256" ht="51" x14ac:dyDescent="0.2">
      <c r="A23" s="21" t="s">
        <v>15</v>
      </c>
      <c r="B23" s="70" t="s">
        <v>40</v>
      </c>
      <c r="E23" s="4"/>
      <c r="F23" s="4"/>
      <c r="G23" s="62"/>
    </row>
    <row r="24" spans="1:256" ht="51" x14ac:dyDescent="0.2">
      <c r="A24" s="21" t="s">
        <v>16</v>
      </c>
      <c r="B24" s="22" t="s">
        <v>46</v>
      </c>
      <c r="E24" s="4"/>
      <c r="F24" s="4"/>
      <c r="G24" s="62"/>
    </row>
    <row r="25" spans="1:256" ht="63.75" x14ac:dyDescent="0.2">
      <c r="A25" s="21" t="s">
        <v>17</v>
      </c>
      <c r="B25" s="70" t="s">
        <v>47</v>
      </c>
      <c r="C25" s="9"/>
      <c r="E25" s="4"/>
      <c r="F25" s="4"/>
      <c r="G25" s="62"/>
    </row>
    <row r="26" spans="1:256" ht="25.5" x14ac:dyDescent="0.2">
      <c r="A26" s="21" t="s">
        <v>18</v>
      </c>
      <c r="B26" s="22" t="s">
        <v>28</v>
      </c>
      <c r="E26" s="4"/>
      <c r="F26" s="4"/>
      <c r="G26" s="62"/>
    </row>
    <row r="27" spans="1:256" ht="25.5" x14ac:dyDescent="0.2">
      <c r="A27" s="21" t="s">
        <v>32</v>
      </c>
      <c r="B27" s="71" t="s">
        <v>41</v>
      </c>
      <c r="G27" s="62"/>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2022-08-10T17:50:12Z</cp:lastPrinted>
  <dcterms:created xsi:type="dcterms:W3CDTF">2006-04-18T17:38:46Z</dcterms:created>
  <dcterms:modified xsi:type="dcterms:W3CDTF">2022-08-22T18:22:06Z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