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EstaPasta_de_trabalho"/>
  <mc:AlternateContent xmlns:mc="http://schemas.openxmlformats.org/markup-compatibility/2006">
    <mc:Choice Requires="x15">
      <x15ac:absPath xmlns:x15ac="http://schemas.microsoft.com/office/spreadsheetml/2010/11/ac" url="D:\licitacoes\2022\Pregão Eletrônico\Pregão Eletrônico 050-22 - Aquisição de Veículo Pick-up - SMOTSP\"/>
    </mc:Choice>
  </mc:AlternateContent>
  <xr:revisionPtr revIDLastSave="0" documentId="13_ncr:1_{4C6BA161-4E79-440C-AB67-971001357970}"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Preços'!$A$11:$G$19</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1" i="1" l="1"/>
  <c r="A22" i="1"/>
  <c r="A23" i="1"/>
  <c r="A24" i="1"/>
  <c r="A25" i="1"/>
  <c r="A26" i="1"/>
  <c r="A27" i="1"/>
  <c r="A20" i="1"/>
  <c r="E6" i="1"/>
  <c r="G13" i="1"/>
  <c r="F15" i="1" s="1"/>
  <c r="A4" i="1"/>
  <c r="A18" i="1"/>
  <c r="A19" i="1"/>
  <c r="A17" i="1"/>
  <c r="A16" i="1"/>
  <c r="A6" i="1"/>
  <c r="A5" i="1"/>
  <c r="A3" i="1"/>
</calcChain>
</file>

<file path=xl/sharedStrings.xml><?xml version="1.0" encoding="utf-8"?>
<sst xmlns="http://schemas.openxmlformats.org/spreadsheetml/2006/main" count="61" uniqueCount="57">
  <si>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</si>
  <si>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</si>
  <si>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</si>
  <si>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</si>
  <si>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</si>
  <si>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</si>
  <si>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</si>
  <si>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</si>
  <si>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</si>
  <si>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</si>
  <si>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</si>
  <si>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</si>
  <si>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</si>
  <si>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</si>
  <si>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</si>
  <si>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</si>
  <si>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</si>
  <si>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</si>
  <si>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</si>
  <si>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</si>
  <si>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</si>
  <si>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</si>
  <si>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</si>
  <si>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</si>
  <si>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</si>
  <si>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</si>
  <si>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</si>
  <si>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</si>
  <si>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</si>
  <si>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</si>
  <si>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</si>
  <si>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</si>
  <si>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</si>
  <si>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Prazo do contrato: Entrega Imediata.</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</si>
  <si>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</si>
  <si>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</si>
  <si>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</si>
  <si>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</si>
  <si>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</si>
  <si>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</si>
  <si>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</si>
  <si>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</si>
  <si>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</si>
  <si>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</si>
  <si>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</si>
  <si>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</si>
  <si>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</si>
  <si>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Sec. Obras</t>
  </si>
  <si>
    <t>AQUISIÇÃO DE VEÍCULO TIPO PICK UP 4X4</t>
  </si>
  <si>
    <t>N.º 1601.0412200161.007-4490.52.00-99</t>
  </si>
  <si>
    <t>A entrega do veículo deverá preceder de horário previamente agendado com o Fiscal do presente contrato, pelo telefone (22) 2531-2143.</t>
  </si>
  <si>
    <t>Prazo máximo de entrega dos veículos de 90 (noventa) dias corridos, a contar da data de recebimento da nota de empenho e assinatura de pertinente contrato</t>
  </si>
  <si>
    <t>PREGÃO ELETRÔNICO Nº 050/2022</t>
  </si>
  <si>
    <t>PROCESSO ADMINISTRATIVO N° 1898/2022 de 24/06/2022</t>
  </si>
  <si>
    <t>O pagamento do objeto de que trata o PREGÃO ELETRÔNICO 050/2022, e consequente contrato serão efetuados pela Tesouraria da PREFEITURA MUNICIPAL DE SUMIDOURO no prazo de até 30 dias a contar do ateste da nota fiscal.</t>
  </si>
  <si>
    <t>Abertura das Propostas: 24/08/2022, às 10:00hs</t>
  </si>
  <si>
    <t>VEÍCULO PICK-UP CABINE DUPLA 4X4 (DIESEL), MOTORIZAÇÃO MÍNIMO DE 163 CV, RODAS ARO MÍNIMO DE 17”, SANTO ANTONIO INTEGRADO, PROTETOR DE CÁRTER, DIREÇÃO HIDRÁULICA OU ELÉTRICA, AIRBAGS LATERAIS E DIANTEIROS, AR CONDICIONADO, BANCO DO MOTORISTA COM REGULAGEM DE ALTURA, BARRA DE PROTEÇÃO PARA O VIDRO TRASEIRO, CAPOTA MARÍTIMA, CENTRAL MULTIMÍDIA MÍNIMO DE 7”, VIDROS ELÉTRICOS DIANTEIROS E TRASEIROS, ESTRIBOS LATERAIS, COR SÓLIDA BRANCA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</si>
</sst>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3">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0" fillId="0" borderId="0" xfId="0" applyAlignment="1">
      <alignment vertical="center" wrapText="1"/>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1" fillId="0" borderId="0" xfId="0" applyFont="1" applyAlignment="1">
      <alignment wrapText="1"/>
    </xf>
    <xf numFmtId="0" fontId="1" fillId="0" borderId="0" xfId="0" applyFont="1" applyFill="1"/>
    <xf numFmtId="0" fontId="1" fillId="0" borderId="0" xfId="0" applyFont="1"/>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400082</xdr:colOff>
      <xdr:row>0</xdr:row>
      <xdr:rowOff>695325</xdr:rowOff>
    </xdr:to>
    <xdr:sp macro="" textlink="">
      <xdr:nvSpPr>
        <xdr:cNvPr id="1025" name="Text Box 1">
          <a:extLst>
            <a:ext uri="{FF2B5EF4-FFF2-40B4-BE49-F238E27FC236}">
              <a16:creationId xmlns:a16="http://schemas.microsoft.com/office/drawing/2014/main" id="{3FB75ABE-AF17-B26D-5BD4-4B4DC6B7C590}"/>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7B093059-0E0F-F683-7F62-B0A4EB6D64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9688C30E-AB81-28CB-569C-7CCB4D316F10}"/>
            </a:ext>
          </a:extLst>
        </xdr:cNvPr>
        <xdr:cNvGrpSpPr>
          <a:grpSpLocks/>
        </xdr:cNvGrpSpPr>
      </xdr:nvGrpSpPr>
      <xdr:grpSpPr bwMode="auto">
        <a:xfrm>
          <a:off x="4865204" y="285750"/>
          <a:ext cx="1796498" cy="867189"/>
          <a:chOff x="520" y="6"/>
          <a:chExt cx="188" cy="90"/>
        </a:xfrm>
      </xdr:grpSpPr>
      <xdr:sp macro="" textlink="">
        <xdr:nvSpPr>
          <xdr:cNvPr id="1085" name="Caixa de texto 2">
            <a:extLst>
              <a:ext uri="{FF2B5EF4-FFF2-40B4-BE49-F238E27FC236}">
                <a16:creationId xmlns:a16="http://schemas.microsoft.com/office/drawing/2014/main" id="{A7767B83-06F0-726E-31E6-CB1C2C30E8E5}"/>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A8008B31-E14E-144D-0838-C4BCACAA8337}"/>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1898/22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M27"/>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49.85546875" style="2" customWidth="1"/>
    <col min="3" max="3" width="8.28515625"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81" t="s">
        <v>19</v>
      </c>
      <c r="B2" s="81"/>
      <c r="C2" s="81"/>
      <c r="D2" s="81"/>
      <c r="E2" s="81"/>
      <c r="F2" s="81"/>
      <c r="G2" s="81"/>
    </row>
    <row r="3" spans="1:13" x14ac:dyDescent="0.2">
      <c r="A3" s="81" t="str">
        <f>UPPER(Dados!B1&amp;"  -  "&amp;Dados!B4)</f>
        <v>PREGÃO ELETRÔNICO Nº 050/2022  -  ABERTURA DAS PROPOSTAS: 24/08/2022, ÀS 10:00HS</v>
      </c>
      <c r="B3" s="81"/>
      <c r="C3" s="81"/>
      <c r="D3" s="81"/>
      <c r="E3" s="81"/>
      <c r="F3" s="81"/>
      <c r="G3" s="81"/>
    </row>
    <row r="4" spans="1:13" x14ac:dyDescent="0.2">
      <c r="A4" s="82" t="str">
        <f>Dados!B3</f>
        <v>AQUISIÇÃO DE VEÍCULO TIPO PICK UP 4X4</v>
      </c>
      <c r="B4" s="82"/>
      <c r="C4" s="82"/>
      <c r="D4" s="82"/>
      <c r="E4" s="82"/>
      <c r="F4" s="82"/>
      <c r="G4" s="82"/>
    </row>
    <row r="5" spans="1:13" x14ac:dyDescent="0.2">
      <c r="A5" s="81" t="str">
        <f>Dados!B2</f>
        <v>PROCESSO ADMINISTRATIVO N° 1898/2022 de 24/06/2022</v>
      </c>
      <c r="B5" s="81"/>
      <c r="C5" s="81"/>
      <c r="D5" s="81"/>
      <c r="E5" s="81"/>
      <c r="F5" s="81"/>
      <c r="G5" s="81"/>
    </row>
    <row r="6" spans="1:13" x14ac:dyDescent="0.2">
      <c r="A6" s="62" t="str">
        <f>Dados!B7</f>
        <v>MENOR PREÇO POR ITEM</v>
      </c>
      <c r="B6" s="62"/>
      <c r="C6" s="79" t="s">
        <v>29</v>
      </c>
      <c r="D6" s="79"/>
      <c r="E6" s="80">
        <f>Dados!B8</f>
        <v>239553.33</v>
      </c>
      <c r="F6" s="80"/>
      <c r="G6" s="62"/>
    </row>
    <row r="7" spans="1:13" ht="2.25" customHeight="1" x14ac:dyDescent="0.2">
      <c r="A7" s="6"/>
      <c r="B7" s="6"/>
      <c r="C7" s="6"/>
      <c r="D7" s="28"/>
      <c r="E7" s="15"/>
      <c r="F7" s="15"/>
      <c r="G7" s="11"/>
    </row>
    <row r="8" spans="1:13" s="8" customFormat="1" ht="12" customHeight="1" x14ac:dyDescent="0.2">
      <c r="A8" s="16" t="s">
        <v>0</v>
      </c>
      <c r="B8" s="72"/>
      <c r="C8" s="72"/>
      <c r="D8" s="72"/>
      <c r="E8" s="72"/>
      <c r="F8" s="72"/>
      <c r="G8" s="72"/>
      <c r="H8" s="49"/>
      <c r="L8" s="42"/>
    </row>
    <row r="9" spans="1:13" s="8" customFormat="1" ht="12" customHeight="1" x14ac:dyDescent="0.2">
      <c r="A9" s="16" t="s">
        <v>1</v>
      </c>
      <c r="B9" s="73"/>
      <c r="C9" s="73"/>
      <c r="D9" s="73"/>
      <c r="E9" s="73"/>
      <c r="F9" s="73"/>
      <c r="G9" s="73"/>
      <c r="H9" s="49"/>
      <c r="L9" s="42"/>
      <c r="M9" s="42"/>
    </row>
    <row r="10" spans="1:13" s="8" customFormat="1" ht="12" customHeight="1" x14ac:dyDescent="0.2">
      <c r="A10" s="16" t="s">
        <v>2</v>
      </c>
      <c r="B10" s="40"/>
      <c r="C10" s="29" t="s">
        <v>8</v>
      </c>
      <c r="D10" s="78"/>
      <c r="E10" s="78"/>
      <c r="F10" s="78"/>
      <c r="G10" s="78"/>
      <c r="H10" s="49"/>
      <c r="L10" s="42"/>
    </row>
    <row r="11" spans="1:13" ht="4.5" customHeight="1" x14ac:dyDescent="0.2">
      <c r="A11" s="3"/>
      <c r="B11" s="31"/>
      <c r="C11" s="31"/>
      <c r="D11" s="32"/>
      <c r="E11" s="60"/>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101.25" x14ac:dyDescent="0.2">
      <c r="A13" s="37">
        <v>1</v>
      </c>
      <c r="B13" s="35" t="s">
        <v>56</v>
      </c>
      <c r="C13" s="38" t="s">
        <v>5</v>
      </c>
      <c r="D13" s="58">
        <v>1</v>
      </c>
      <c r="E13" s="61">
        <v>239553.33</v>
      </c>
      <c r="F13" s="56"/>
      <c r="G13" s="39" t="str">
        <f>IF(F13="","",IF(ISTEXT(F13),"NC",F13*D13))</f>
        <v/>
      </c>
      <c r="H13" s="49"/>
      <c r="K13" s="7"/>
      <c r="L13" s="42"/>
    </row>
    <row r="14" spans="1:13" s="30" customFormat="1" ht="9" x14ac:dyDescent="0.2">
      <c r="A14" s="41"/>
      <c r="E14" s="55"/>
      <c r="F14" s="74" t="s">
        <v>27</v>
      </c>
      <c r="G14" s="75"/>
      <c r="H14" s="50"/>
      <c r="L14" s="44"/>
    </row>
    <row r="15" spans="1:13" ht="14.25" customHeight="1" x14ac:dyDescent="0.2">
      <c r="F15" s="76" t="str">
        <f>IF(SUM(G13:G13)=0,"",SUM(G13:G13))</f>
        <v/>
      </c>
      <c r="G15" s="77"/>
      <c r="H15" s="51"/>
    </row>
    <row r="16" spans="1:13" s="45" customFormat="1" ht="9" x14ac:dyDescent="0.2">
      <c r="A16" s="71" t="str">
        <f>" - "&amp;Dados!B23</f>
        <v xml:space="preserve"> - A entrega do veículo deverá preceder de horário previamente agendado com o Fiscal do presente contrato, pelo telefone (22) 2531-2143.</v>
      </c>
      <c r="B16" s="71"/>
      <c r="C16" s="71"/>
      <c r="D16" s="71"/>
      <c r="E16" s="71"/>
      <c r="F16" s="71"/>
      <c r="G16" s="71"/>
      <c r="H16" s="52"/>
      <c r="L16" s="46"/>
    </row>
    <row r="17" spans="1:12" s="45" customFormat="1" ht="9" x14ac:dyDescent="0.2">
      <c r="A17" s="71" t="str">
        <f>" - "&amp;Dados!B24</f>
        <v xml:space="preserve"> - Prazo máximo de entrega dos veículos de 90 (noventa) dias corridos, a contar da data de recebimento da nota de empenho e assinatura de pertinente contrato</v>
      </c>
      <c r="B17" s="71"/>
      <c r="C17" s="71"/>
      <c r="D17" s="71"/>
      <c r="E17" s="71"/>
      <c r="F17" s="71"/>
      <c r="G17" s="71"/>
      <c r="H17" s="52"/>
      <c r="L17" s="46"/>
    </row>
    <row r="18" spans="1:12" s="45" customFormat="1" ht="21" customHeight="1" x14ac:dyDescent="0.2">
      <c r="A18" s="71" t="str">
        <f>" - "&amp;Dados!B25</f>
        <v xml:space="preserve"> - O pagamento do objeto de que trata o PREGÃO ELETRÔNICO 050/2022, e consequente contrato serão efetuados pela Tesouraria da PREFEITURA MUNICIPAL DE SUMIDOURO no prazo de até 30 dias a contar do ateste da nota fiscal.</v>
      </c>
      <c r="B18" s="71"/>
      <c r="C18" s="71"/>
      <c r="D18" s="71"/>
      <c r="E18" s="71"/>
      <c r="F18" s="71"/>
      <c r="G18" s="71"/>
      <c r="H18" s="52"/>
      <c r="L18" s="46"/>
    </row>
    <row r="19" spans="1:12" s="30" customFormat="1" ht="9" x14ac:dyDescent="0.2">
      <c r="A19" s="71" t="str">
        <f>" - "&amp;Dados!B26</f>
        <v xml:space="preserve"> - Proposta válida por 60 (sessenta) dias</v>
      </c>
      <c r="B19" s="71"/>
      <c r="C19" s="71"/>
      <c r="D19" s="71"/>
      <c r="E19" s="71"/>
      <c r="F19" s="71"/>
      <c r="G19" s="71"/>
      <c r="H19" s="50"/>
      <c r="L19" s="44"/>
    </row>
    <row r="20" spans="1:12" ht="21" customHeight="1" x14ac:dyDescent="0.2">
      <c r="A20" s="71" t="str">
        <f>" - "&amp;Dados!B28</f>
        <v xml:space="preserve"> - A Licitante poderá apresentar prospecto, ficha técnica ou outros documentos com informações que permitam a melhor identificação e qualificação do(s) item(ns) licitado(s);</v>
      </c>
      <c r="B20" s="71"/>
      <c r="C20" s="71"/>
      <c r="D20" s="71"/>
      <c r="E20" s="71"/>
      <c r="F20" s="71"/>
      <c r="G20" s="71"/>
      <c r="H20" s="53"/>
    </row>
    <row r="21" spans="1:12" ht="21.75" customHeight="1" x14ac:dyDescent="0.2">
      <c r="A21" s="71" t="str">
        <f>" - "&amp;Dados!B29</f>
        <v xml:space="preserve"> - A proposta de preços ajustada ao lance final deverá conter o valor numérico dos preços unitários e totais, não podendo exceder o valor do lance final;</v>
      </c>
      <c r="B21" s="71"/>
      <c r="C21" s="71"/>
      <c r="D21" s="71"/>
      <c r="E21" s="71"/>
      <c r="F21" s="71"/>
      <c r="G21" s="71"/>
      <c r="H21" s="53"/>
    </row>
    <row r="22" spans="1:12" ht="21.75" customHeight="1" x14ac:dyDescent="0.2">
      <c r="A22" s="71"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2" s="71"/>
      <c r="C22" s="71"/>
      <c r="D22" s="71"/>
      <c r="E22" s="71"/>
      <c r="F22" s="71"/>
      <c r="G22" s="71"/>
      <c r="H22" s="53"/>
    </row>
    <row r="23" spans="1:12" ht="21.75" customHeight="1" x14ac:dyDescent="0.2">
      <c r="A23" s="71"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3" s="71"/>
      <c r="C23" s="71"/>
      <c r="D23" s="71"/>
      <c r="E23" s="71"/>
      <c r="F23" s="71"/>
      <c r="G23" s="71"/>
      <c r="H23" s="53"/>
    </row>
    <row r="24" spans="1:12" ht="21.75" customHeight="1" x14ac:dyDescent="0.2">
      <c r="A24" s="71"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4" s="71"/>
      <c r="C24" s="71"/>
      <c r="D24" s="71"/>
      <c r="E24" s="71"/>
      <c r="F24" s="71"/>
      <c r="G24" s="71"/>
      <c r="H24" s="53"/>
    </row>
    <row r="25" spans="1:12" ht="21.75" customHeight="1" x14ac:dyDescent="0.2">
      <c r="A25" s="71" t="str">
        <f>" - "&amp;Dados!B33</f>
        <v xml:space="preserve"> - Declaramos que até a presente data inexistem fatos impeditivos a participação desta empresa ao presente certame licitatório, ciente da obrigatoriedade de declarar ocorrências posteriores;</v>
      </c>
      <c r="B25" s="71"/>
      <c r="C25" s="71"/>
      <c r="D25" s="71"/>
      <c r="E25" s="71"/>
      <c r="F25" s="71"/>
      <c r="G25" s="71"/>
      <c r="H25" s="53"/>
    </row>
    <row r="26" spans="1:12" ht="30" customHeight="1" x14ac:dyDescent="0.2">
      <c r="A26" s="71"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6" s="71"/>
      <c r="C26" s="71"/>
      <c r="D26" s="71"/>
      <c r="E26" s="71"/>
      <c r="F26" s="71"/>
      <c r="G26" s="71"/>
    </row>
    <row r="27" spans="1:12" ht="25.5" customHeight="1" x14ac:dyDescent="0.2">
      <c r="A27" s="71"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7" s="71"/>
      <c r="C27" s="71"/>
      <c r="D27" s="71"/>
      <c r="E27" s="71"/>
      <c r="F27" s="71"/>
      <c r="G27" s="71"/>
    </row>
  </sheetData>
  <autoFilter ref="A11:G19" xr:uid="{00000000-0009-0000-0000-000000000000}"/>
  <mergeCells count="23">
    <mergeCell ref="A26:G26"/>
    <mergeCell ref="A27:G27"/>
    <mergeCell ref="A20:G20"/>
    <mergeCell ref="A21:G21"/>
    <mergeCell ref="A22:G22"/>
    <mergeCell ref="A23:G23"/>
    <mergeCell ref="A24:G24"/>
    <mergeCell ref="A25:G25"/>
    <mergeCell ref="C6:D6"/>
    <mergeCell ref="E6:F6"/>
    <mergeCell ref="A2:G2"/>
    <mergeCell ref="A3:G3"/>
    <mergeCell ref="A4:G4"/>
    <mergeCell ref="A5:G5"/>
    <mergeCell ref="A16:G16"/>
    <mergeCell ref="A17:G17"/>
    <mergeCell ref="A18:G18"/>
    <mergeCell ref="B8:G8"/>
    <mergeCell ref="A19:G19"/>
    <mergeCell ref="B9:G9"/>
    <mergeCell ref="F14:G14"/>
    <mergeCell ref="F15:G15"/>
    <mergeCell ref="D10:G10"/>
  </mergeCells>
  <phoneticPr fontId="0" type="noConversion"/>
  <conditionalFormatting sqref="F14">
    <cfRule type="expression" dxfId="11" priority="1" stopIfTrue="1">
      <formula>IF($J14="Empate",IF(H14=1,TRUE(),FALSE()),FALSE())</formula>
    </cfRule>
    <cfRule type="expression" dxfId="10" priority="2" stopIfTrue="1">
      <formula>IF(H14="&gt;",FALSE(),IF(H14&gt;0,TRUE(),FALSE()))</formula>
    </cfRule>
    <cfRule type="expression" dxfId="9" priority="3" stopIfTrue="1">
      <formula>IF(H14="&gt;",TRUE(),FALSE())</formula>
    </cfRule>
  </conditionalFormatting>
  <conditionalFormatting sqref="F15">
    <cfRule type="expression" dxfId="8" priority="4" stopIfTrue="1">
      <formula>IF($J14="OK",IF(H14=1,TRUE(),FALSE()),FALSE())</formula>
    </cfRule>
    <cfRule type="expression" dxfId="7" priority="5" stopIfTrue="1">
      <formula>IF($J14="Empate",IF(H14=1,TRUE(),FALSE()),FALSE())</formula>
    </cfRule>
    <cfRule type="expression" dxfId="6" priority="6" stopIfTrue="1">
      <formula>IF($J14="Empate",IF(H14=2,TRUE(),FALSE()),FALSE())</formula>
    </cfRule>
  </conditionalFormatting>
  <conditionalFormatting sqref="F13">
    <cfRule type="cellIs" dxfId="5" priority="11" stopIfTrue="1" operator="equal">
      <formula>""</formula>
    </cfRule>
  </conditionalFormatting>
  <conditionalFormatting sqref="D13">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5"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7.85546875" customWidth="1"/>
    <col min="5" max="8" width="14" customWidth="1"/>
    <col min="9" max="9" width="19.28515625" customWidth="1"/>
    <col min="10" max="13" width="14.5703125" customWidth="1"/>
    <col min="14" max="15" width="9.28515625" customWidth="1"/>
  </cols>
  <sheetData>
    <row r="1" spans="1:7" x14ac:dyDescent="0.2">
      <c r="A1" s="17" t="s">
        <v>9</v>
      </c>
      <c r="B1" s="69" t="s">
        <v>52</v>
      </c>
      <c r="E1" s="4"/>
      <c r="F1" s="4"/>
      <c r="G1" s="4"/>
    </row>
    <row r="2" spans="1:7" x14ac:dyDescent="0.2">
      <c r="A2" s="17" t="s">
        <v>10</v>
      </c>
      <c r="B2" s="70" t="s">
        <v>53</v>
      </c>
      <c r="E2" s="4"/>
      <c r="F2" s="4"/>
      <c r="G2" s="4"/>
    </row>
    <row r="3" spans="1:7" x14ac:dyDescent="0.2">
      <c r="A3" s="17" t="s">
        <v>11</v>
      </c>
      <c r="B3" s="5" t="s">
        <v>48</v>
      </c>
      <c r="C3" s="5"/>
      <c r="E3" s="65"/>
      <c r="F3" s="4"/>
      <c r="G3" s="4"/>
    </row>
    <row r="4" spans="1:7" x14ac:dyDescent="0.2">
      <c r="A4" s="17" t="s">
        <v>12</v>
      </c>
      <c r="B4" s="69" t="s">
        <v>55</v>
      </c>
      <c r="C4" s="5"/>
      <c r="E4" s="65"/>
      <c r="F4" s="4"/>
      <c r="G4" s="4"/>
    </row>
    <row r="5" spans="1:7" x14ac:dyDescent="0.2">
      <c r="A5" s="17" t="s">
        <v>13</v>
      </c>
      <c r="B5" s="10" t="s">
        <v>37</v>
      </c>
      <c r="C5" s="5"/>
      <c r="E5" s="65"/>
      <c r="F5" s="4"/>
      <c r="G5" s="4"/>
    </row>
    <row r="6" spans="1:7" x14ac:dyDescent="0.2">
      <c r="A6" s="17" t="s">
        <v>31</v>
      </c>
      <c r="B6" s="13" t="s">
        <v>38</v>
      </c>
      <c r="C6" s="5"/>
      <c r="E6" s="65"/>
      <c r="F6" s="4"/>
      <c r="G6" s="4"/>
    </row>
    <row r="7" spans="1:7" x14ac:dyDescent="0.2">
      <c r="A7" s="17" t="s">
        <v>14</v>
      </c>
      <c r="B7" s="5" t="s">
        <v>30</v>
      </c>
      <c r="C7" s="5"/>
      <c r="E7" s="65"/>
      <c r="F7" s="4"/>
      <c r="G7" s="4"/>
    </row>
    <row r="8" spans="1:7" x14ac:dyDescent="0.2">
      <c r="A8" s="26" t="s">
        <v>23</v>
      </c>
      <c r="B8" s="57">
        <v>239553.33</v>
      </c>
      <c r="C8" s="5"/>
      <c r="E8" s="65"/>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7" t="s">
        <v>34</v>
      </c>
      <c r="E14" s="4"/>
      <c r="F14" s="4"/>
      <c r="G14" s="4"/>
    </row>
    <row r="15" spans="1:7" x14ac:dyDescent="0.2">
      <c r="A15" s="67" t="s">
        <v>35</v>
      </c>
      <c r="E15" s="4"/>
      <c r="F15" s="4"/>
      <c r="G15" s="4"/>
    </row>
    <row r="16" spans="1:7" x14ac:dyDescent="0.2">
      <c r="A16" s="67" t="s">
        <v>36</v>
      </c>
      <c r="B16" s="25"/>
      <c r="E16" s="25"/>
      <c r="F16" s="4"/>
      <c r="G16" s="4"/>
    </row>
    <row r="17" spans="1:256" s="24" customFormat="1" x14ac:dyDescent="0.2">
      <c r="A17" s="23" t="s">
        <v>21</v>
      </c>
      <c r="B17" s="25" t="s">
        <v>47</v>
      </c>
      <c r="C17" s="25"/>
      <c r="D17" s="25"/>
      <c r="E17" s="25"/>
      <c r="F17" s="25"/>
      <c r="G17" s="25"/>
      <c r="H17" s="25"/>
      <c r="I17" s="25"/>
      <c r="J17" s="25"/>
      <c r="K17" s="25"/>
      <c r="L17" s="25"/>
      <c r="M17" s="25"/>
    </row>
    <row r="18" spans="1:256" s="24" customFormat="1" x14ac:dyDescent="0.2">
      <c r="A18" s="23" t="s">
        <v>22</v>
      </c>
      <c r="B18" s="66" t="s">
        <v>49</v>
      </c>
      <c r="C18" s="59"/>
      <c r="D18" s="59"/>
      <c r="E18" s="59"/>
      <c r="F18" s="59"/>
      <c r="G18" s="59"/>
      <c r="H18" s="25"/>
      <c r="I18" s="25"/>
      <c r="J18" s="25"/>
      <c r="K18" s="25"/>
      <c r="L18" s="25"/>
      <c r="M18" s="25"/>
      <c r="IV18" s="25"/>
    </row>
    <row r="19" spans="1:256" x14ac:dyDescent="0.2">
      <c r="B19" s="25"/>
      <c r="E19" s="4"/>
      <c r="F19" s="25"/>
      <c r="G19" s="25"/>
    </row>
    <row r="20" spans="1:256" x14ac:dyDescent="0.2">
      <c r="B20" s="25"/>
      <c r="E20" s="63"/>
      <c r="F20" s="25"/>
      <c r="G20" s="25"/>
    </row>
    <row r="21" spans="1:256" x14ac:dyDescent="0.2">
      <c r="E21" s="63"/>
      <c r="F21" s="63"/>
      <c r="G21" s="63"/>
    </row>
    <row r="22" spans="1:256" x14ac:dyDescent="0.2">
      <c r="E22" s="63"/>
      <c r="F22" s="63"/>
      <c r="G22" s="63"/>
    </row>
    <row r="23" spans="1:256" ht="38.25" x14ac:dyDescent="0.2">
      <c r="A23" s="21" t="s">
        <v>15</v>
      </c>
      <c r="B23" s="22" t="s">
        <v>50</v>
      </c>
      <c r="E23" s="4"/>
      <c r="F23" s="4"/>
      <c r="G23" s="63"/>
    </row>
    <row r="24" spans="1:256" ht="38.25" x14ac:dyDescent="0.2">
      <c r="A24" s="21" t="s">
        <v>16</v>
      </c>
      <c r="B24" s="59" t="s">
        <v>51</v>
      </c>
      <c r="E24" s="4"/>
      <c r="F24" s="4"/>
      <c r="G24" s="63"/>
    </row>
    <row r="25" spans="1:256" ht="63.75" x14ac:dyDescent="0.2">
      <c r="A25" s="21" t="s">
        <v>17</v>
      </c>
      <c r="B25" s="68" t="s">
        <v>54</v>
      </c>
      <c r="C25" s="9"/>
      <c r="E25" s="4"/>
      <c r="F25" s="4"/>
      <c r="G25" s="63"/>
    </row>
    <row r="26" spans="1:256" ht="25.5" x14ac:dyDescent="0.2">
      <c r="A26" s="21" t="s">
        <v>18</v>
      </c>
      <c r="B26" s="22" t="s">
        <v>28</v>
      </c>
      <c r="E26" s="4"/>
      <c r="F26" s="4"/>
      <c r="G26" s="63"/>
    </row>
    <row r="27" spans="1:256" x14ac:dyDescent="0.2">
      <c r="A27" s="21" t="s">
        <v>32</v>
      </c>
      <c r="B27" s="64" t="s">
        <v>33</v>
      </c>
      <c r="G27" s="63"/>
    </row>
    <row r="28" spans="1:256" ht="38.25" x14ac:dyDescent="0.2">
      <c r="B28" s="22" t="s">
        <v>39</v>
      </c>
    </row>
    <row r="29" spans="1:256" ht="38.25" x14ac:dyDescent="0.2">
      <c r="B29" s="22" t="s">
        <v>40</v>
      </c>
    </row>
    <row r="30" spans="1:256" ht="63.75" x14ac:dyDescent="0.2">
      <c r="B30" s="22" t="s">
        <v>41</v>
      </c>
    </row>
    <row r="31" spans="1:256" ht="63.75" x14ac:dyDescent="0.2">
      <c r="B31" s="22" t="s">
        <v>42</v>
      </c>
    </row>
    <row r="32" spans="1:256" ht="63.75" x14ac:dyDescent="0.2">
      <c r="B32" s="22" t="s">
        <v>43</v>
      </c>
    </row>
    <row r="33" spans="2:2" ht="51" x14ac:dyDescent="0.2">
      <c r="B33" s="22" t="s">
        <v>44</v>
      </c>
    </row>
    <row r="34" spans="2:2" ht="76.5" x14ac:dyDescent="0.2">
      <c r="B34" s="22" t="s">
        <v>45</v>
      </c>
    </row>
    <row r="35" spans="2:2" ht="63.75" x14ac:dyDescent="0.2">
      <c r="B35" s="22" t="s">
        <v>46</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2022-08-11T14:22:12Z</cp:lastPrinted>
  <dcterms:created xsi:type="dcterms:W3CDTF">2006-04-18T17:38:46Z</dcterms:created>
  <dcterms:modified xsi:type="dcterms:W3CDTF">2022-08-11T14:22:30Z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