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068-23 - Eventual Locação de Guindauto Hidráulico - SMAG\"/>
    </mc:Choice>
  </mc:AlternateContent>
  <xr:revisionPtr revIDLastSave="0" documentId="13_ncr:1_{B98E2BBB-6BB5-46B6-818F-02E8419579F3}"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Preços'!$A$11:$G$28</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A22" i="1" l="1"/>
  <c r="A23" i="1"/>
  <c r="A24" i="1"/>
  <c r="A25" i="1"/>
  <c r="A26" i="1"/>
  <c r="A27" i="1"/>
  <c r="A28" i="1"/>
  <c r="A21" i="1"/>
  <c r="E6" i="1"/>
  <c r="G13" i="1"/>
  <c r="A4" i="1"/>
  <c r="A19" i="1"/>
  <c r="A20" i="1"/>
  <c r="A18" i="1"/>
  <c r="A17" i="1"/>
  <c r="A6" i="1"/>
  <c r="A5" i="1"/>
  <c r="A3" i="1"/>
  <c r="F16" i="1" l="1"/>
</calcChain>
</file>

<file path=xl/sharedStrings.xml><?xml version="1.0" encoding="utf-8"?>
<sst xmlns="http://schemas.openxmlformats.org/spreadsheetml/2006/main" count="62" uniqueCount="59">
  <si>
    <t>Firma:</t>
  </si>
  <si>
    <t>End:</t>
  </si>
  <si>
    <t>CNPJ:</t>
  </si>
  <si>
    <t>ITEM</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</si>
  <si>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</si>
  <si>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</si>
  <si>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</si>
  <si>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</si>
  <si>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</si>
  <si>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</si>
  <si>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</si>
  <si>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</si>
  <si>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</si>
  <si>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</si>
  <si>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</si>
  <si>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</si>
  <si>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</si>
  <si>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</si>
  <si>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</si>
  <si>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</si>
  <si>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</si>
  <si>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</si>
  <si>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</si>
  <si>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</si>
  <si>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</si>
  <si>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</si>
  <si>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</si>
  <si>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</si>
  <si>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</si>
  <si>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</si>
  <si>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</si>
  <si>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</si>
  <si>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</si>
  <si>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</si>
  <si>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</si>
  <si>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</si>
  <si>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</si>
  <si>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</si>
  <si>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</si>
  <si>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</si>
  <si>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</si>
  <si>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</si>
  <si>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</si>
  <si>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</si>
  <si>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</si>
  <si>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GUINDAUTO HIDRÁULICO, CAPACIDADE MÁXIMA DE CARGA 6500 KG, MOMENTO MÁXIMO DE CARGA 5,8 TM, ALCANCE MÁXIMO HORIZONTAL 7,60 M, INCLUSIVE CAMINHÃO TOCO PBT 9.700 KG, POTÊNCIA DE 160 CV - CHP DIURNO. INCLUSIVE COM MOTORISTA - CHP</t>
  </si>
  <si>
    <t>CHP</t>
  </si>
  <si>
    <t>GUINDAUTO HIDRÁULICO, CAPACIDADE MÁXIMA DE CARGA 6500 KG, MOMENTO MÁXIMO DE CARGA 5,8 TM, ALCANCE MÁXIMO HORIZONTAL 7,60 M, INCLUSIVE CAMINHÃO TOCO PBT 9.700 KG, POTÊNCIA DE 160 CV - CHP DIURNO. INCLUSIVE COM MOTORISTA - CHI</t>
  </si>
  <si>
    <t>CHI</t>
  </si>
  <si>
    <t>DESCRIÇÃO - LOTE 01</t>
  </si>
  <si>
    <t>PREGÃO ELETRÔNICO Nº 068/2023</t>
  </si>
  <si>
    <t>PROCESSO ADMINISTRATIVO N° 0307/2023 de 26/01/2023</t>
  </si>
  <si>
    <t>EVENTUAL LOCAÇÃO DE GUINDAUTO HIDRÁULICO - SRP</t>
  </si>
  <si>
    <t>Sec. Agricultura</t>
  </si>
  <si>
    <t>A execução do objeto da presente licitação será realizada junto a Secretaria obedecendo, na íntegra, ao detalhamento do termo de referência (ANEXO II).</t>
  </si>
  <si>
    <t>A administração rejeitará, no todo ou em parte, o fornecimento executado em desacordo com os termos do Edital e seus anexos.</t>
  </si>
  <si>
    <t>O pagamento do objeto de que trata o PREGÃO ELETRÔNICO 068/2023, será efetuado pela Tesouraria da Prefeitura Municipal de Sumidouro.</t>
  </si>
  <si>
    <t>Abertura das Propostas: 15/08/2023, às 10:00hs</t>
  </si>
  <si>
    <t>MENOR PREÇO POR LOTE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</si>
</sst>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169" fontId="8" fillId="0" borderId="2" xfId="0" applyNumberFormat="1" applyFont="1" applyBorder="1" applyAlignment="1" applyProtection="1">
      <alignment horizontal="center" vertical="center"/>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0307/23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28"/>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4" t="s">
        <v>18</v>
      </c>
      <c r="B2" s="64"/>
      <c r="C2" s="64"/>
      <c r="D2" s="64"/>
      <c r="E2" s="64"/>
      <c r="F2" s="64"/>
      <c r="G2" s="64"/>
    </row>
    <row r="3" spans="1:11" x14ac:dyDescent="0.2">
      <c r="A3" s="64" t="str">
        <f>UPPER(Dados!B1&amp;"  -  "&amp;Dados!B4)</f>
        <v>PREGÃO ELETRÔNICO Nº 068/2023  -  ABERTURA DAS PROPOSTAS: 15/08/2023, ÀS 10:00HS</v>
      </c>
      <c r="B3" s="64"/>
      <c r="C3" s="64"/>
      <c r="D3" s="64"/>
      <c r="E3" s="64"/>
      <c r="F3" s="64"/>
      <c r="G3" s="64"/>
    </row>
    <row r="4" spans="1:11" x14ac:dyDescent="0.2">
      <c r="A4" s="65" t="str">
        <f>Dados!B3</f>
        <v>EVENTUAL LOCAÇÃO DE GUINDAUTO HIDRÁULICO - SRP</v>
      </c>
      <c r="B4" s="65"/>
      <c r="C4" s="65"/>
      <c r="D4" s="65"/>
      <c r="E4" s="65"/>
      <c r="F4" s="65"/>
      <c r="G4" s="65"/>
    </row>
    <row r="5" spans="1:11" x14ac:dyDescent="0.2">
      <c r="A5" s="64" t="str">
        <f>Dados!B2</f>
        <v>PROCESSO ADMINISTRATIVO N° 0307/2023 de 26/01/2023</v>
      </c>
      <c r="B5" s="64"/>
      <c r="C5" s="64"/>
      <c r="D5" s="64"/>
      <c r="E5" s="64"/>
      <c r="F5" s="64"/>
      <c r="G5" s="64"/>
    </row>
    <row r="6" spans="1:11" x14ac:dyDescent="0.2">
      <c r="A6" s="52" t="str">
        <f>Dados!B7</f>
        <v>MENOR PREÇO POR LOTE</v>
      </c>
      <c r="B6" s="52"/>
      <c r="C6" s="62" t="s">
        <v>28</v>
      </c>
      <c r="D6" s="62"/>
      <c r="E6" s="63">
        <f>Dados!B8</f>
        <v>107268</v>
      </c>
      <c r="F6" s="63"/>
      <c r="G6" s="52"/>
    </row>
    <row r="7" spans="1:11" ht="2.25" customHeight="1" x14ac:dyDescent="0.2">
      <c r="A7" s="6"/>
      <c r="B7" s="6"/>
      <c r="C7" s="6"/>
      <c r="D7" s="6"/>
      <c r="E7" s="14"/>
      <c r="F7" s="14"/>
      <c r="G7" s="10"/>
    </row>
    <row r="8" spans="1:11" s="8" customFormat="1" ht="12" customHeight="1" x14ac:dyDescent="0.2">
      <c r="A8" s="15" t="s">
        <v>0</v>
      </c>
      <c r="B8" s="66"/>
      <c r="C8" s="66"/>
      <c r="D8" s="66"/>
      <c r="E8" s="66"/>
      <c r="F8" s="66"/>
      <c r="G8" s="66"/>
      <c r="H8" s="41"/>
    </row>
    <row r="9" spans="1:11" s="8" customFormat="1" ht="12" customHeight="1" x14ac:dyDescent="0.2">
      <c r="A9" s="15" t="s">
        <v>1</v>
      </c>
      <c r="B9" s="67"/>
      <c r="C9" s="67"/>
      <c r="D9" s="67"/>
      <c r="E9" s="67"/>
      <c r="F9" s="67"/>
      <c r="G9" s="67"/>
      <c r="H9" s="41"/>
    </row>
    <row r="10" spans="1:11" s="8" customFormat="1" ht="12" customHeight="1" x14ac:dyDescent="0.2">
      <c r="A10" s="15" t="s">
        <v>2</v>
      </c>
      <c r="B10" s="36"/>
      <c r="C10" s="26" t="s">
        <v>7</v>
      </c>
      <c r="D10" s="72"/>
      <c r="E10" s="72"/>
      <c r="F10" s="72"/>
      <c r="G10" s="72"/>
      <c r="H10" s="41"/>
    </row>
    <row r="11" spans="1:11" ht="4.5" customHeight="1" x14ac:dyDescent="0.2">
      <c r="A11" s="3"/>
      <c r="B11" s="28"/>
      <c r="C11" s="28"/>
      <c r="D11" s="28"/>
      <c r="E11" s="50"/>
      <c r="F11" s="29"/>
      <c r="G11" s="30"/>
    </row>
    <row r="12" spans="1:11" s="8" customFormat="1" ht="22.5" x14ac:dyDescent="0.2">
      <c r="A12" s="32" t="s">
        <v>3</v>
      </c>
      <c r="B12" s="32" t="s">
        <v>49</v>
      </c>
      <c r="C12" s="32" t="s">
        <v>4</v>
      </c>
      <c r="D12" s="32" t="s">
        <v>5</v>
      </c>
      <c r="E12" s="46" t="s">
        <v>24</v>
      </c>
      <c r="F12" s="46" t="s">
        <v>25</v>
      </c>
      <c r="G12" s="32" t="s">
        <v>6</v>
      </c>
      <c r="H12" s="41"/>
    </row>
    <row r="13" spans="1:11" s="8" customFormat="1" ht="56.25" x14ac:dyDescent="0.2">
      <c r="A13" s="33">
        <v>1</v>
      </c>
      <c r="B13" s="31" t="s">
        <v>45</v>
      </c>
      <c r="C13" s="34" t="s">
        <v>46</v>
      </c>
      <c r="D13" s="49">
        <v>300</v>
      </c>
      <c r="E13" s="51">
        <v>299.83</v>
      </c>
      <c r="F13" s="58"/>
      <c r="G13" s="35" t="str">
        <f>IF(F13="","",IF(ISTEXT(F13),"NC",F13*D13))</f>
        <v/>
      </c>
      <c r="H13" s="41"/>
      <c r="K13" s="7"/>
    </row>
    <row r="14" spans="1:11" s="8" customFormat="1" ht="45" x14ac:dyDescent="0.2">
      <c r="A14" s="33">
        <v>2</v>
      </c>
      <c r="B14" s="31" t="s">
        <v>47</v>
      </c>
      <c r="C14" s="34" t="s">
        <v>48</v>
      </c>
      <c r="D14" s="49">
        <v>300</v>
      </c>
      <c r="E14" s="51">
        <v>57.73</v>
      </c>
      <c r="F14" s="58"/>
      <c r="G14" s="35" t="str">
        <f t="shared" ref="G14" si="0">IF(F14="","",IF(ISTEXT(F14),"NC",F14*D14))</f>
        <v/>
      </c>
      <c r="H14" s="41"/>
      <c r="K14" s="7"/>
    </row>
    <row r="15" spans="1:11" s="27" customFormat="1" ht="9" x14ac:dyDescent="0.2">
      <c r="A15" s="37"/>
      <c r="E15" s="47"/>
      <c r="F15" s="68" t="s">
        <v>26</v>
      </c>
      <c r="G15" s="69"/>
      <c r="H15" s="42"/>
    </row>
    <row r="16" spans="1:11" ht="14.25" customHeight="1" x14ac:dyDescent="0.2">
      <c r="F16" s="70" t="str">
        <f>IF(SUM(G13:G14)=0,"",SUM(G13:G14))</f>
        <v/>
      </c>
      <c r="G16" s="71"/>
      <c r="H16" s="43"/>
    </row>
    <row r="17" spans="1:8" s="38" customFormat="1" ht="23.25" customHeight="1" x14ac:dyDescent="0.2">
      <c r="A17" s="61" t="str">
        <f>" - "&amp;Dados!B23</f>
        <v xml:space="preserve"> - A execução do objeto da presente licitação será realizada junto a Secretaria obedecendo, na íntegra, ao detalhamento do termo de referência (ANEXO II).</v>
      </c>
      <c r="B17" s="61"/>
      <c r="C17" s="61"/>
      <c r="D17" s="61"/>
      <c r="E17" s="61"/>
      <c r="F17" s="61"/>
      <c r="G17" s="61"/>
      <c r="H17" s="44"/>
    </row>
    <row r="18" spans="1:8" s="38" customFormat="1" ht="9" x14ac:dyDescent="0.2">
      <c r="A18" s="61" t="str">
        <f>" - "&amp;Dados!B24</f>
        <v xml:space="preserve"> - A administração rejeitará, no todo ou em parte, o fornecimento executado em desacordo com os termos do Edital e seus anexos.</v>
      </c>
      <c r="B18" s="61"/>
      <c r="C18" s="61"/>
      <c r="D18" s="61"/>
      <c r="E18" s="61"/>
      <c r="F18" s="61"/>
      <c r="G18" s="61"/>
      <c r="H18" s="44"/>
    </row>
    <row r="19" spans="1:8" s="38" customFormat="1" ht="9" x14ac:dyDescent="0.2">
      <c r="A19" s="61" t="str">
        <f>" - "&amp;Dados!B25</f>
        <v xml:space="preserve"> - O pagamento do objeto de que trata o PREGÃO ELETRÔNICO 068/2023, será efetuado pela Tesouraria da Prefeitura Municipal de Sumidouro.</v>
      </c>
      <c r="B19" s="61"/>
      <c r="C19" s="61"/>
      <c r="D19" s="61"/>
      <c r="E19" s="61"/>
      <c r="F19" s="61"/>
      <c r="G19" s="61"/>
      <c r="H19" s="44"/>
    </row>
    <row r="20" spans="1:8" s="27" customFormat="1" ht="9" x14ac:dyDescent="0.2">
      <c r="A20" s="61" t="str">
        <f>" - "&amp;Dados!B26</f>
        <v xml:space="preserve"> - Proposta válida por 60 (sessenta) dias</v>
      </c>
      <c r="B20" s="61"/>
      <c r="C20" s="61"/>
      <c r="D20" s="61"/>
      <c r="E20" s="61"/>
      <c r="F20" s="61"/>
      <c r="G20" s="61"/>
      <c r="H20" s="42"/>
    </row>
    <row r="21" spans="1:8" ht="21" customHeight="1" x14ac:dyDescent="0.2">
      <c r="A21" s="61" t="str">
        <f>" - "&amp;Dados!B28</f>
        <v xml:space="preserve"> - A Licitante poderá apresentar prospecto, ficha técnica ou outros documentos com informações que permitam a melhor identificação e qualificação do(s) item(ns) licitado(s);</v>
      </c>
      <c r="B21" s="61"/>
      <c r="C21" s="61"/>
      <c r="D21" s="61"/>
      <c r="E21" s="61"/>
      <c r="F21" s="61"/>
      <c r="G21" s="61"/>
      <c r="H21" s="45"/>
    </row>
    <row r="22" spans="1:8" ht="21.75" customHeight="1" x14ac:dyDescent="0.2">
      <c r="A22" s="61" t="str">
        <f>" - "&amp;Dados!B29</f>
        <v xml:space="preserve"> - A proposta de preços ajustada ao lance final deverá conter o valor numérico dos preços unitários e totais, não podendo exceder o valor do lance final;</v>
      </c>
      <c r="B22" s="61"/>
      <c r="C22" s="61"/>
      <c r="D22" s="61"/>
      <c r="E22" s="61"/>
      <c r="F22" s="61"/>
      <c r="G22" s="61"/>
      <c r="H22" s="45"/>
    </row>
    <row r="23" spans="1:8" ht="21.75" customHeight="1" x14ac:dyDescent="0.2">
      <c r="A23"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61"/>
      <c r="C23" s="61"/>
      <c r="D23" s="61"/>
      <c r="E23" s="61"/>
      <c r="F23" s="61"/>
      <c r="G23" s="61"/>
      <c r="H23" s="45"/>
    </row>
    <row r="24" spans="1:8" ht="21.75" customHeight="1" x14ac:dyDescent="0.2">
      <c r="A24"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61"/>
      <c r="C24" s="61"/>
      <c r="D24" s="61"/>
      <c r="E24" s="61"/>
      <c r="F24" s="61"/>
      <c r="G24" s="61"/>
      <c r="H24" s="45"/>
    </row>
    <row r="25" spans="1:8" ht="21.75" customHeight="1" x14ac:dyDescent="0.2">
      <c r="A25"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61"/>
      <c r="C25" s="61"/>
      <c r="D25" s="61"/>
      <c r="E25" s="61"/>
      <c r="F25" s="61"/>
      <c r="G25" s="61"/>
      <c r="H25" s="45"/>
    </row>
    <row r="26" spans="1:8" ht="21.75" customHeight="1" x14ac:dyDescent="0.2">
      <c r="A26" s="61" t="str">
        <f>" - "&amp;Dados!B33</f>
        <v xml:space="preserve"> - Declaramos que até a presente data inexistem fatos impeditivos a participação desta empresa ao presente certame licitatório, ciente da obrigatoriedade de declarar ocorrências posteriores;</v>
      </c>
      <c r="B26" s="61"/>
      <c r="C26" s="61"/>
      <c r="D26" s="61"/>
      <c r="E26" s="61"/>
      <c r="F26" s="61"/>
      <c r="G26" s="61"/>
      <c r="H26" s="45"/>
    </row>
    <row r="27" spans="1:8" ht="30" customHeight="1" x14ac:dyDescent="0.2">
      <c r="A27"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61"/>
      <c r="C27" s="61"/>
      <c r="D27" s="61"/>
      <c r="E27" s="61"/>
      <c r="F27" s="61"/>
      <c r="G27" s="61"/>
    </row>
    <row r="28" spans="1:8" ht="25.5" customHeight="1" x14ac:dyDescent="0.2">
      <c r="A28"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61"/>
      <c r="C28" s="61"/>
      <c r="D28" s="61"/>
      <c r="E28" s="61"/>
      <c r="F28" s="61"/>
      <c r="G28" s="61"/>
    </row>
  </sheetData>
  <sheetProtection algorithmName="SHA-512" hashValue="O7UgI9tTf1DaDMiiKIlZyGjbyWyc/ux/t6r8uWUfuhWwaYSAtvAKTtqGV9Kfnog+pRBR8MmDncggHnTjJNzyXQ==" saltValue="cq6H7aswk15SPW0pnfbYEQ==" spinCount="100000" sheet="1" objects="1" scenarios="1"/>
  <autoFilter ref="A11:G28" xr:uid="{00000000-0009-0000-0000-000000000000}"/>
  <mergeCells count="23">
    <mergeCell ref="A17:G17"/>
    <mergeCell ref="A18:G18"/>
    <mergeCell ref="A19:G19"/>
    <mergeCell ref="B8:G8"/>
    <mergeCell ref="A20:G20"/>
    <mergeCell ref="B9:G9"/>
    <mergeCell ref="F15:G15"/>
    <mergeCell ref="F16:G16"/>
    <mergeCell ref="D10:G10"/>
    <mergeCell ref="C6:D6"/>
    <mergeCell ref="E6:F6"/>
    <mergeCell ref="A2:G2"/>
    <mergeCell ref="A3:G3"/>
    <mergeCell ref="A4:G4"/>
    <mergeCell ref="A5:G5"/>
    <mergeCell ref="A27:G27"/>
    <mergeCell ref="A28:G28"/>
    <mergeCell ref="A21:G21"/>
    <mergeCell ref="A22:G22"/>
    <mergeCell ref="A23:G23"/>
    <mergeCell ref="A24:G24"/>
    <mergeCell ref="A25:G25"/>
    <mergeCell ref="A26:G26"/>
  </mergeCells>
  <phoneticPr fontId="0" type="noConversion"/>
  <conditionalFormatting sqref="B10">
    <cfRule type="cellIs" dxfId="11" priority="8" stopIfTrue="1" operator="equal">
      <formula>$G$1</formula>
    </cfRule>
  </conditionalFormatting>
  <conditionalFormatting sqref="B13:B14">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4">
    <cfRule type="expression" priority="12" stopIfTrue="1">
      <formula>$A13</formula>
    </cfRule>
  </conditionalFormatting>
  <conditionalFormatting sqref="D10:G10">
    <cfRule type="cellIs" dxfId="8" priority="24" stopIfTrue="1" operator="equal">
      <formula>$E$1</formula>
    </cfRule>
  </conditionalFormatting>
  <conditionalFormatting sqref="F13:F14">
    <cfRule type="cellIs" dxfId="7" priority="11" stopIfTrue="1" operator="equal">
      <formula>""</formula>
    </cfRule>
  </conditionalFormatting>
  <conditionalFormatting sqref="F15">
    <cfRule type="expression" dxfId="6" priority="1" stopIfTrue="1">
      <formula>IF($J15="Empate",IF(H15=1,TRUE(),FALSE()),FALSE())</formula>
    </cfRule>
    <cfRule type="expression" dxfId="5" priority="2" stopIfTrue="1">
      <formula>IF(H15="&gt;",FALSE(),IF(H15&gt;0,TRUE(),FALSE()))</formula>
    </cfRule>
    <cfRule type="expression" dxfId="4" priority="3" stopIfTrue="1">
      <formula>IF(H15="&gt;",TRUE(),FALSE())</formula>
    </cfRule>
  </conditionalFormatting>
  <conditionalFormatting sqref="F16">
    <cfRule type="expression" dxfId="3" priority="4" stopIfTrue="1">
      <formula>IF($J15="OK",IF(H15=1,TRUE(),FALSE()),FALSE())</formula>
    </cfRule>
    <cfRule type="expression" dxfId="2" priority="5" stopIfTrue="1">
      <formula>IF($J15="Empate",IF(H15=1,TRUE(),FALSE()),FALSE())</formula>
    </cfRule>
    <cfRule type="expression" dxfId="1" priority="6" stopIfTrue="1">
      <formula>IF($J15="Empate",IF(H15=2,TRUE(),FALSE()),FALSE())</formula>
    </cfRule>
  </conditionalFormatting>
  <conditionalFormatting sqref="G13:G14">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2"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8" sqref="B8"/>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8</v>
      </c>
      <c r="B1" s="59" t="s">
        <v>50</v>
      </c>
      <c r="E1" s="4"/>
      <c r="F1" s="4"/>
      <c r="G1" s="4"/>
    </row>
    <row r="2" spans="1:7" x14ac:dyDescent="0.2">
      <c r="A2" s="16" t="s">
        <v>9</v>
      </c>
      <c r="B2" s="59" t="s">
        <v>51</v>
      </c>
      <c r="E2" s="4"/>
      <c r="F2" s="4"/>
      <c r="G2" s="4"/>
    </row>
    <row r="3" spans="1:7" x14ac:dyDescent="0.2">
      <c r="A3" s="16" t="s">
        <v>10</v>
      </c>
      <c r="B3" s="59" t="s">
        <v>52</v>
      </c>
      <c r="C3" s="5"/>
      <c r="E3" s="55"/>
      <c r="F3" s="4"/>
      <c r="G3" s="4"/>
    </row>
    <row r="4" spans="1:7" x14ac:dyDescent="0.2">
      <c r="A4" s="16" t="s">
        <v>11</v>
      </c>
      <c r="B4" s="59" t="s">
        <v>57</v>
      </c>
      <c r="C4" s="5"/>
      <c r="E4" s="55"/>
      <c r="F4" s="4"/>
      <c r="G4" s="4"/>
    </row>
    <row r="5" spans="1:7" x14ac:dyDescent="0.2">
      <c r="A5" s="16" t="s">
        <v>12</v>
      </c>
      <c r="B5" s="5" t="s">
        <v>42</v>
      </c>
      <c r="C5" s="5"/>
      <c r="E5" s="55"/>
      <c r="F5" s="4"/>
      <c r="G5" s="4"/>
    </row>
    <row r="6" spans="1:7" x14ac:dyDescent="0.2">
      <c r="A6" s="16" t="s">
        <v>29</v>
      </c>
      <c r="B6" s="12" t="s">
        <v>43</v>
      </c>
      <c r="C6" s="5"/>
      <c r="E6" s="55"/>
      <c r="F6" s="4"/>
      <c r="G6" s="4"/>
    </row>
    <row r="7" spans="1:7" x14ac:dyDescent="0.2">
      <c r="A7" s="16" t="s">
        <v>13</v>
      </c>
      <c r="B7" s="59" t="s">
        <v>58</v>
      </c>
      <c r="C7" s="5"/>
      <c r="E7" s="55"/>
      <c r="F7" s="4"/>
      <c r="G7" s="4"/>
    </row>
    <row r="8" spans="1:7" x14ac:dyDescent="0.2">
      <c r="A8" s="25" t="s">
        <v>22</v>
      </c>
      <c r="B8" s="48">
        <v>107268</v>
      </c>
      <c r="C8" s="5"/>
      <c r="E8" s="55"/>
      <c r="F8" s="4"/>
      <c r="G8" s="4"/>
    </row>
    <row r="9" spans="1:7" x14ac:dyDescent="0.2">
      <c r="A9" s="17" t="s">
        <v>0</v>
      </c>
      <c r="E9" s="4"/>
      <c r="F9" s="4"/>
      <c r="G9" s="4"/>
    </row>
    <row r="10" spans="1:7" x14ac:dyDescent="0.2">
      <c r="A10" s="18" t="s">
        <v>2</v>
      </c>
      <c r="E10" s="4"/>
      <c r="F10" s="4"/>
      <c r="G10" s="4"/>
    </row>
    <row r="11" spans="1:7" x14ac:dyDescent="0.2">
      <c r="A11" s="19" t="s">
        <v>7</v>
      </c>
      <c r="E11" s="4"/>
      <c r="F11" s="4"/>
      <c r="G11" s="4"/>
    </row>
    <row r="12" spans="1:7" x14ac:dyDescent="0.2">
      <c r="A12" s="18" t="s">
        <v>19</v>
      </c>
      <c r="E12" s="4"/>
      <c r="F12" s="4"/>
      <c r="G12" s="4"/>
    </row>
    <row r="13" spans="1:7" x14ac:dyDescent="0.2">
      <c r="A13" s="18" t="s">
        <v>23</v>
      </c>
      <c r="E13" s="4"/>
      <c r="F13" s="4"/>
      <c r="G13" s="4"/>
    </row>
    <row r="14" spans="1:7" x14ac:dyDescent="0.2">
      <c r="A14" s="57" t="s">
        <v>31</v>
      </c>
      <c r="E14" s="4"/>
      <c r="F14" s="4"/>
      <c r="G14" s="4"/>
    </row>
    <row r="15" spans="1:7" x14ac:dyDescent="0.2">
      <c r="A15" s="57" t="s">
        <v>32</v>
      </c>
      <c r="E15" s="4"/>
      <c r="F15" s="4"/>
      <c r="G15" s="4"/>
    </row>
    <row r="16" spans="1:7" x14ac:dyDescent="0.2">
      <c r="A16" s="57" t="s">
        <v>33</v>
      </c>
      <c r="B16" s="24"/>
      <c r="E16" s="24"/>
      <c r="F16" s="4"/>
      <c r="G16" s="4"/>
    </row>
    <row r="17" spans="1:256" s="23" customFormat="1" x14ac:dyDescent="0.2">
      <c r="A17" s="22" t="s">
        <v>20</v>
      </c>
      <c r="B17" s="24" t="s">
        <v>53</v>
      </c>
      <c r="C17" s="24"/>
      <c r="D17" s="24"/>
      <c r="E17" s="56"/>
      <c r="F17" s="24"/>
      <c r="G17" s="24"/>
      <c r="H17" s="24"/>
      <c r="I17" s="24"/>
      <c r="J17" s="24"/>
      <c r="K17" s="24"/>
      <c r="L17" s="24"/>
      <c r="M17" s="24"/>
    </row>
    <row r="18" spans="1:256" s="23" customFormat="1" x14ac:dyDescent="0.2">
      <c r="A18" s="22" t="s">
        <v>21</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14</v>
      </c>
      <c r="B23" s="21" t="s">
        <v>54</v>
      </c>
      <c r="E23" s="4"/>
      <c r="F23" s="4"/>
      <c r="G23" s="53"/>
    </row>
    <row r="24" spans="1:256" ht="38.25" x14ac:dyDescent="0.2">
      <c r="A24" s="20" t="s">
        <v>15</v>
      </c>
      <c r="B24" s="21" t="s">
        <v>55</v>
      </c>
      <c r="E24" s="4"/>
      <c r="F24" s="4"/>
      <c r="G24" s="53"/>
    </row>
    <row r="25" spans="1:256" ht="38.25" x14ac:dyDescent="0.2">
      <c r="A25" s="20" t="s">
        <v>16</v>
      </c>
      <c r="B25" s="60" t="s">
        <v>56</v>
      </c>
      <c r="C25" s="9"/>
      <c r="E25" s="4"/>
      <c r="F25" s="4"/>
      <c r="G25" s="53"/>
    </row>
    <row r="26" spans="1:256" ht="25.5" x14ac:dyDescent="0.2">
      <c r="A26" s="20" t="s">
        <v>17</v>
      </c>
      <c r="B26" s="21" t="s">
        <v>27</v>
      </c>
      <c r="E26" s="4"/>
      <c r="F26" s="4"/>
      <c r="G26" s="53"/>
    </row>
    <row r="27" spans="1:256" x14ac:dyDescent="0.2">
      <c r="A27" s="20" t="s">
        <v>30</v>
      </c>
      <c r="B27" s="54" t="s">
        <v>44</v>
      </c>
      <c r="G27" s="53"/>
    </row>
    <row r="28" spans="1:256" ht="38.25" x14ac:dyDescent="0.2">
      <c r="B28" s="21" t="s">
        <v>34</v>
      </c>
    </row>
    <row r="29" spans="1:256" ht="38.25" x14ac:dyDescent="0.2">
      <c r="B29" s="21" t="s">
        <v>35</v>
      </c>
    </row>
    <row r="30" spans="1:256" ht="63.75" x14ac:dyDescent="0.2">
      <c r="B30" s="21" t="s">
        <v>36</v>
      </c>
    </row>
    <row r="31" spans="1:256" ht="63.75" x14ac:dyDescent="0.2">
      <c r="B31" s="21" t="s">
        <v>37</v>
      </c>
    </row>
    <row r="32" spans="1:256" ht="63.75" x14ac:dyDescent="0.2">
      <c r="B32" s="21" t="s">
        <v>38</v>
      </c>
    </row>
    <row r="33" spans="2:2" ht="51" x14ac:dyDescent="0.2">
      <c r="B33" s="21" t="s">
        <v>39</v>
      </c>
    </row>
    <row r="34" spans="2:2" ht="76.5" x14ac:dyDescent="0.2">
      <c r="B34" s="21" t="s">
        <v>40</v>
      </c>
    </row>
    <row r="35" spans="2:2" ht="63.75" x14ac:dyDescent="0.2">
      <c r="B35" s="21" t="s">
        <v>41</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2023-04-17T18:11:16Z</cp:lastPrinted>
  <dcterms:created xsi:type="dcterms:W3CDTF">2006-04-18T17:38:46Z</dcterms:created>
  <dcterms:modified xsi:type="dcterms:W3CDTF">2023-08-01T19:42:13Z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