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EstaPasta_de_trabalho"/>
  <mc:AlternateContent xmlns:mc="http://schemas.openxmlformats.org/markup-compatibility/2006">
    <mc:Choice Requires="x15">
      <x15ac:absPath xmlns:x15ac="http://schemas.microsoft.com/office/spreadsheetml/2010/11/ac" url="D:\licitacoes\2022\Pregão Eletrônico\Pregão Eletrônico 006-22 - Aquisição de Materiais para Obras e Instalações - SMEC\"/>
    </mc:Choice>
  </mc:AlternateContent>
  <xr:revisionPtr revIDLastSave="0" documentId="13_ncr:1_{305C8A51-DBAC-4B41-A982-23D3E6299874}"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Preços'!$A$11:$G$83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 l="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14" i="1"/>
  <c r="A85" i="1"/>
  <c r="A86" i="1"/>
  <c r="A87" i="1"/>
  <c r="A88" i="1"/>
  <c r="A89" i="1"/>
  <c r="A90" i="1"/>
  <c r="A91" i="1"/>
  <c r="A84" i="1"/>
  <c r="E6" i="1"/>
  <c r="G13" i="1"/>
  <c r="A4" i="1"/>
  <c r="A82" i="1"/>
  <c r="A83" i="1"/>
  <c r="A81" i="1"/>
  <c r="A80" i="1"/>
  <c r="A6" i="1"/>
  <c r="A5" i="1"/>
  <c r="A3" i="1"/>
  <c r="F79" i="1" l="1"/>
</calcChain>
</file>

<file path=xl/sharedStrings.xml><?xml version="1.0" encoding="utf-8"?>
<sst xmlns="http://schemas.openxmlformats.org/spreadsheetml/2006/main" count="193" uniqueCount="133">
  <si>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</si>
  <si>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</si>
  <si>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</si>
  <si>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</si>
  <si>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</si>
  <si>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</si>
  <si>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</si>
  <si>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</si>
  <si>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</si>
  <si>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</si>
  <si>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</si>
  <si>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</si>
  <si>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</si>
  <si>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</si>
  <si>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</si>
  <si>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</si>
  <si>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</si>
  <si>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</si>
  <si>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</si>
  <si>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</si>
  <si>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</si>
  <si>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</si>
  <si>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</si>
  <si>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</si>
  <si>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</si>
  <si>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</si>
  <si>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</si>
  <si>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</si>
  <si>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</si>
  <si>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</si>
  <si>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</si>
  <si>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</si>
  <si>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</si>
  <si>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</si>
  <si>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</si>
  <si>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</si>
  <si>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</si>
  <si>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</si>
  <si>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</si>
  <si>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</si>
  <si>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</si>
  <si>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</si>
  <si>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</si>
  <si>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</si>
  <si>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</si>
  <si>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</si>
  <si>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ACABAMENTO DE SANCA EM PVC / COM 6 METROS</t>
  </si>
  <si>
    <t>UNID</t>
  </si>
  <si>
    <t>ARAME QUEIMADO</t>
  </si>
  <si>
    <t>KG</t>
  </si>
  <si>
    <t>AREIA LAVADA</t>
  </si>
  <si>
    <t>M³</t>
  </si>
  <si>
    <t>ARGAMASSA SACO 20 KG</t>
  </si>
  <si>
    <t>Sacos</t>
  </si>
  <si>
    <t>BASCULANTE ALUMÍNIO 2 X 80  C/ VIDRO LISO</t>
  </si>
  <si>
    <t>BASCULANTE ALUMÍNIO 1 X 1    C/ VIDRO LISO</t>
  </si>
  <si>
    <t>CAIXA DE PASSAGEM 10 X 06</t>
  </si>
  <si>
    <t>CACHONETE COM ALISAR ANGELIM 0,80X2,10</t>
  </si>
  <si>
    <t>CAIBRO 7X4  DE EUCALIPTO DE 3 M</t>
  </si>
  <si>
    <t>CAIBRO 7X4  DE EUCALIPTO DE 4 M</t>
  </si>
  <si>
    <t>CAIBRO 7X4  DE EUCALIPTO DE 5M</t>
  </si>
  <si>
    <t>CLAROFILITO DE 18 KG</t>
  </si>
  <si>
    <t>CIMENTO CP II -  SACO COM 50KG</t>
  </si>
  <si>
    <t xml:space="preserve">CONDUÍTE DE ½ </t>
  </si>
  <si>
    <t>M</t>
  </si>
  <si>
    <t>EMENDAS H EM PVC RÍGIDA BRANCO</t>
  </si>
  <si>
    <t xml:space="preserve">FIO ANTICHAMA DE 2,5 MM </t>
  </si>
  <si>
    <t xml:space="preserve">FIO ANTICHAMA DE 6,0 MM </t>
  </si>
  <si>
    <t xml:space="preserve">FIO ANTICHAMA DE 4,0 MM </t>
  </si>
  <si>
    <t>FORRO DE PVC BRANCO (8MM DE ESPESSURA X 20CM DE LARGURA)</t>
  </si>
  <si>
    <t>M²</t>
  </si>
  <si>
    <t>GRADE PARA JANELA DO TIPO VARÃO DE FERRO, PINTADA COM ZARCÃO E DUAS DE MÃOS DE ESMALTE SINTÉTICO NA COR BRANCA, CONFECCIONADA EM VARÃO DE 3/8 COM BARRA DE ¾ X 3/16 E CANTONEIRA ¾.  TAMANHO 180 X 135</t>
  </si>
  <si>
    <t>GRADE PARA JANELA DO TIPO VARÃO DE FERRO, PINTADA COM ZARCÃO E DUAS DE MÃOS DE ESMALTE SINTÉTICO NA COR BRANCA, CONFECCIONADA EM VARÃO DE 3/8 COM BARRA DE ¾ X 3/16 E CANTONEIRA ¾.  TAMANHO 280 X 170</t>
  </si>
  <si>
    <t>GRADE PARA JANELA DO TIPO VARÃO DE FERRO, PINTADA COM ZARCÃO E DUAS DE MÃOS DE ESMALTE SINTÉTICO NA COR BRANCA, CONFECCIONADA EM VARÃO DE 3/8 COM BARRA DE ¾ X 3/16 E CANTONEIRA ¾.  TAMANHO  230 X 80</t>
  </si>
  <si>
    <t>JANELA ALUMÍNIO 3 X 120 C/ VIDRO LISO</t>
  </si>
  <si>
    <t>LAJOTA DE BARRO, 9X19X19</t>
  </si>
  <si>
    <t>LAJOTA DE BARRO 19X29 X 9</t>
  </si>
  <si>
    <t>LAJOTA DE CIMENTO 40X20X10</t>
  </si>
  <si>
    <t>MASSA CORRIDA  BALDE DE  18L EXTERIOR E INTERIOR</t>
  </si>
  <si>
    <t>Galões</t>
  </si>
  <si>
    <t>PEÇA MAÇARANDUBA 7M  25 X 07</t>
  </si>
  <si>
    <t>PEÇA  MAÇARANDUBA 4 ½ M  DE  12 X 07</t>
  </si>
  <si>
    <t>PEÇA MAÇARANDUBA 8 M 25 X 07</t>
  </si>
  <si>
    <t>PISO CERÂMICO P/ CHÃO MEDIDAS APROX. 40CM X 40CM , (COR A COMBINAR)  PI 5 ANTIDERRAPANTE</t>
  </si>
  <si>
    <t>PREGOS 19X36</t>
  </si>
  <si>
    <t>PREGOS 17X27</t>
  </si>
  <si>
    <t>PREGOS 17X21</t>
  </si>
  <si>
    <t>REJUNTE (COR A COMBINAR)</t>
  </si>
  <si>
    <t>REVESTIMENTO P/ PAREDE (PASTILHAS)  (COR A COMBINAR)</t>
  </si>
  <si>
    <t>REVESTIMENTO P/ PAREDE MED. APROX. 25 X 35CM  (COR  A COMBINAR)</t>
  </si>
  <si>
    <t>RIPA DE EUCALIPTO DE 7MM</t>
  </si>
  <si>
    <t>RÉGUA 15CM DE EUCALIPTO APARELHADA</t>
  </si>
  <si>
    <t>TELHA COLONIAL EM PVC 230 X 86 CM CERÂMICA</t>
  </si>
  <si>
    <t>TELHA CERÂMICA ROMANA REALEZA</t>
  </si>
  <si>
    <t>TELHA CERÂMICA PARA  BEIRAL ROMANA REALEZA</t>
  </si>
  <si>
    <t>TELHA  CERÂMICA DE CAPOTE  ROMANA REALEZA</t>
  </si>
  <si>
    <t>TINTA LATEX PVA CLÁSSICA PREMIUM COR AZUL PRÊMIO  BALDE 18L</t>
  </si>
  <si>
    <t>TINTA ACRÍLICA PARA TELHADO BALDE DE  18L COR VERMELHA CERÂMICA</t>
  </si>
  <si>
    <t>TINTA ESMALTE SINTÉTICO NA COR AZUL FRANÇA LATA DE 3,600ML</t>
  </si>
  <si>
    <t>Latas</t>
  </si>
  <si>
    <t>TINTA LATEX PVA CLÁSSICA PREMIUM COR BRANCO GELO BALDE 18L</t>
  </si>
  <si>
    <t>VARA DE 12M - VERGALHÃO 10.0 MM</t>
  </si>
  <si>
    <t>VARA DE 12M - VERGALHÃO 4.2  MM</t>
  </si>
  <si>
    <t>VARA DE 12M - VERGALHÃO 8.0 MM</t>
  </si>
  <si>
    <t>TINTA SPRAY ACRÍLICA EM AEROSOL ESPECIALMENTE DESENVOLVIDA PARA OS DIVERSOS ESTILOS DE ARTE URBANA 400 ML - COR PRETO FOSCO</t>
  </si>
  <si>
    <t>TINTA SPRAY ACRÍLICA EM AEROSOL ESPECIALMENTE DESENVOLVIDA PARA OS DIVERSOS ESTILOS DE ARTE URBANA 400 ML - COR BERINJELA</t>
  </si>
  <si>
    <t>TINTA SPRAY ACRÍLICA EM AEROSOL ESPECIALMENTE DESENVOLVIDA PARA OS DIVERSOS ESTILOS DE ARTE URBANA 400 ML - COR MARROM CAFÉ</t>
  </si>
  <si>
    <t>TINTA SPRAY ACRÍLICA EM AEROSOL ESPECIALMENTE DESENVOLVIDA PARA OS DIVERSOS ESTILOS DE ARTE URBANA 400 ML - COR BRANCO</t>
  </si>
  <si>
    <t>TINTA SPRAY ACRÍLICA EM AEROSOL ESPECIALMENTE DESENVOLVIDA PARA OS DIVERSOS ESTILOS DE ARTE URBANA 400 ML - COR CARAMELO</t>
  </si>
  <si>
    <t>TINTA SPRAY ACRÍLICA EM AEROSOL ESPECIALMENTE DESENVOLVIDA PARA OS DIVERSOS ESTILOS DE ARTE URBANA 400 ML - COR AVELÃ</t>
  </si>
  <si>
    <t>TINTA SPRAY ACRÍLICA EM AEROSOL ESPECIALMENTE DESENVOLVIDA PARA OS DIVERSOS ESTILOS DE ARTE URBANA 400 ML - COR CACAU</t>
  </si>
  <si>
    <t>TINTA SPRAY ACRÍLICA EM AEROSOL ESPECIALMENTE DESENVOLVIDA PARA OS DIVERSOS ESTILOS DE ARTE URBANA 400 ML - COR VERDE ERVILHA</t>
  </si>
  <si>
    <t>TINTA SPRAY ACRÍLICA EM AEROSOL ESPECIALMENTE DESENVOLVIDA PARA OS DIVERSOS ESTILOS DE ARTE URBANA 400 ML - COR VERDE NEON</t>
  </si>
  <si>
    <t>TINTA SPRAY ACRÍLICA EM AEROSOL ESPECIALMENTE DESENVOLVIDA PARA OS DIVERSOS ESTILOS DE ARTE URBANA 400 ML - COR VERDE AQUÁRIO</t>
  </si>
  <si>
    <t>TINTA SPRAY ACRÍLICA EM AEROSOL ESPECIALMENTE DESENVOLVIDA PARA OS DIVERSOS ESTILOS DE ARTE URBANA 400 ML - COR MAGENTA</t>
  </si>
  <si>
    <t>TINTA SPRAY ACRÍLICA EM AEROSOL ESPECIALMENTE DESENVOLVIDA PARA OS DIVERSOS ESTILOS DE ARTE URBANA 400 ML - COR TANGERINA</t>
  </si>
  <si>
    <t>TINTA SPRAY ACRÍLICA EM AEROSOL ESPECIALMENTE DESENVOLVIDA PARA OS DIVERSOS ESTILOS DE ARTE URBANA 400 ML - COR AMARELO SOL</t>
  </si>
  <si>
    <t>TINTA SPRAY ACRÍLICA EM AEROSOL ESPECIALMENTE DESENVOLVIDA PARA OS DIVERSOS ESTILOS DE ARTE URBANA 400 ML - COR AZUL CELESTE</t>
  </si>
  <si>
    <t>TINTA SPRAY ACRÍLICA EM AEROSOL ESPECIALMENTE DESENVOLVIDA PARA OS DIVERSOS ESTILOS DE ARTE URBANA 400 ML - COR AREIA</t>
  </si>
  <si>
    <t>PREGÃO ELETRÔNICO Nº 006/2022</t>
  </si>
  <si>
    <t>PROCESSO ADMINISTRATIVO N° 3360/2021 de 18/11/2021</t>
  </si>
  <si>
    <t>AQUISIÇÃO DE MATERIAIS PARA OBRAS E INSTALAÇÕES</t>
  </si>
  <si>
    <t>Abertura das Propostas: 18/03/2022, às 10:00hs</t>
  </si>
  <si>
    <t>Sec. Educação - Creches</t>
  </si>
  <si>
    <t>Sec. Educação - Ens. Fundam.</t>
  </si>
  <si>
    <t>Sec. Educação - Educ. Infantil</t>
  </si>
  <si>
    <t>N.º 1701.1236500212.050-3390.30.00-00</t>
  </si>
  <si>
    <t>N.º 1701.1236100232.051-3390.30.00-00</t>
  </si>
  <si>
    <t>N.º 1701.1236500202.049-3390.30.00-00</t>
  </si>
  <si>
    <t>O objeto do presente termo de referência será recebido em remessas variadas pela Secretaria Municipal de Educação de acordo com às necessidades apresentadas e solicitada por um servidor responsável pelo setor. A primeira remessa deverá ser entregue com prazo não superior a 15 (quinze) dias após recebimento da nota de empenho.</t>
  </si>
  <si>
    <t>Os itens deverão ser entregues nas sedes das escolas que passarão pela reforma dos telhados nos horários de 08 horas às 15 horas de segunda à sexta-feira.</t>
  </si>
  <si>
    <t>O pagamento do objeto de que trata o PREGÃO ELETRÔNICO 006/2022, e consequente contrato serão efetuados pela Tesouraria da PREFEITURA MUNICIPAL DE SUMIDOURO no prazo de até 30 dias a contar do ateste da nota fiscal.</t>
  </si>
  <si>
    <t>Prazo do contrato: A contar de sua assinatura com vigência até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</si>
</sst>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3360/21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91"/>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006/2022  -  ABERTURA DAS PROPOSTAS: 18/03/2022, ÀS 10:00HS</v>
      </c>
      <c r="B3" s="79"/>
      <c r="C3" s="79"/>
      <c r="D3" s="79"/>
      <c r="E3" s="79"/>
      <c r="F3" s="79"/>
      <c r="G3" s="79"/>
    </row>
    <row r="4" spans="1:13" x14ac:dyDescent="0.2">
      <c r="A4" s="80" t="str">
        <f>Dados!B3</f>
        <v>AQUISIÇÃO DE MATERIAIS PARA OBRAS E INSTALAÇÕES</v>
      </c>
      <c r="B4" s="80"/>
      <c r="C4" s="80"/>
      <c r="D4" s="80"/>
      <c r="E4" s="80"/>
      <c r="F4" s="80"/>
      <c r="G4" s="80"/>
    </row>
    <row r="5" spans="1:13" x14ac:dyDescent="0.2">
      <c r="A5" s="79" t="str">
        <f>Dados!B2</f>
        <v>PROCESSO ADMINISTRATIVO N° 3360/2021 de 18/11/2021</v>
      </c>
      <c r="B5" s="79"/>
      <c r="C5" s="79"/>
      <c r="D5" s="79"/>
      <c r="E5" s="79"/>
      <c r="F5" s="79"/>
      <c r="G5" s="79"/>
    </row>
    <row r="6" spans="1:13" x14ac:dyDescent="0.2">
      <c r="A6" s="62" t="str">
        <f>Dados!B7</f>
        <v>MENOR PREÇO POR ITEM</v>
      </c>
      <c r="B6" s="62"/>
      <c r="C6" s="77" t="s">
        <v>29</v>
      </c>
      <c r="D6" s="77"/>
      <c r="E6" s="78">
        <f>Dados!B8</f>
        <v>153412.27999999982</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46</v>
      </c>
      <c r="C13" s="38" t="s">
        <v>47</v>
      </c>
      <c r="D13" s="58">
        <v>60</v>
      </c>
      <c r="E13" s="61">
        <v>44.78</v>
      </c>
      <c r="F13" s="56"/>
      <c r="G13" s="39" t="str">
        <f>IF(F13="","",IF(ISTEXT(F13),"NC",F13*D13))</f>
        <v/>
      </c>
      <c r="H13" s="49"/>
      <c r="K13" s="7"/>
      <c r="L13" s="42"/>
    </row>
    <row r="14" spans="1:13" s="8" customFormat="1" ht="11.25" x14ac:dyDescent="0.2">
      <c r="A14" s="37">
        <v>2</v>
      </c>
      <c r="B14" s="35" t="s">
        <v>48</v>
      </c>
      <c r="C14" s="38" t="s">
        <v>49</v>
      </c>
      <c r="D14" s="58">
        <v>10</v>
      </c>
      <c r="E14" s="61">
        <v>26.9</v>
      </c>
      <c r="F14" s="56"/>
      <c r="G14" s="39" t="str">
        <f t="shared" ref="G14" si="0">IF(F14="","",IF(ISTEXT(F14),"NC",F14*D14))</f>
        <v/>
      </c>
      <c r="H14" s="49"/>
      <c r="K14" s="7"/>
      <c r="L14" s="42"/>
    </row>
    <row r="15" spans="1:13" s="8" customFormat="1" ht="11.25" x14ac:dyDescent="0.2">
      <c r="A15" s="37">
        <v>3</v>
      </c>
      <c r="B15" s="35" t="s">
        <v>50</v>
      </c>
      <c r="C15" s="38" t="s">
        <v>51</v>
      </c>
      <c r="D15" s="58">
        <v>10</v>
      </c>
      <c r="E15" s="61">
        <v>80.36</v>
      </c>
      <c r="F15" s="56"/>
      <c r="G15" s="39" t="str">
        <f t="shared" ref="G15:G77" si="1">IF(F15="","",IF(ISTEXT(F15),"NC",F15*D15))</f>
        <v/>
      </c>
      <c r="H15" s="49"/>
      <c r="K15" s="7"/>
      <c r="L15" s="42"/>
    </row>
    <row r="16" spans="1:13" s="8" customFormat="1" ht="11.25" x14ac:dyDescent="0.2">
      <c r="A16" s="37">
        <v>4</v>
      </c>
      <c r="B16" s="35" t="s">
        <v>52</v>
      </c>
      <c r="C16" s="38" t="s">
        <v>53</v>
      </c>
      <c r="D16" s="58">
        <v>120</v>
      </c>
      <c r="E16" s="61">
        <v>14.95</v>
      </c>
      <c r="F16" s="56"/>
      <c r="G16" s="39" t="str">
        <f t="shared" si="1"/>
        <v/>
      </c>
      <c r="H16" s="49"/>
      <c r="K16" s="7"/>
      <c r="L16" s="42"/>
    </row>
    <row r="17" spans="1:12" s="8" customFormat="1" ht="11.25" x14ac:dyDescent="0.2">
      <c r="A17" s="37">
        <v>5</v>
      </c>
      <c r="B17" s="35" t="s">
        <v>54</v>
      </c>
      <c r="C17" s="38" t="s">
        <v>47</v>
      </c>
      <c r="D17" s="58">
        <v>1</v>
      </c>
      <c r="E17" s="61">
        <v>839.98</v>
      </c>
      <c r="F17" s="56"/>
      <c r="G17" s="39" t="str">
        <f t="shared" si="1"/>
        <v/>
      </c>
      <c r="H17" s="49"/>
      <c r="K17" s="7"/>
      <c r="L17" s="42"/>
    </row>
    <row r="18" spans="1:12" s="8" customFormat="1" ht="11.25" x14ac:dyDescent="0.2">
      <c r="A18" s="37">
        <v>6</v>
      </c>
      <c r="B18" s="35" t="s">
        <v>55</v>
      </c>
      <c r="C18" s="38" t="s">
        <v>47</v>
      </c>
      <c r="D18" s="58">
        <v>1</v>
      </c>
      <c r="E18" s="61">
        <v>387.1</v>
      </c>
      <c r="F18" s="56"/>
      <c r="G18" s="39" t="str">
        <f t="shared" si="1"/>
        <v/>
      </c>
      <c r="H18" s="49"/>
      <c r="K18" s="7"/>
      <c r="L18" s="42"/>
    </row>
    <row r="19" spans="1:12" s="8" customFormat="1" ht="11.25" x14ac:dyDescent="0.2">
      <c r="A19" s="37">
        <v>7</v>
      </c>
      <c r="B19" s="35" t="s">
        <v>56</v>
      </c>
      <c r="C19" s="38" t="s">
        <v>47</v>
      </c>
      <c r="D19" s="58">
        <v>10</v>
      </c>
      <c r="E19" s="61">
        <v>15</v>
      </c>
      <c r="F19" s="56"/>
      <c r="G19" s="39" t="str">
        <f t="shared" si="1"/>
        <v/>
      </c>
      <c r="H19" s="49"/>
      <c r="K19" s="7"/>
      <c r="L19" s="42"/>
    </row>
    <row r="20" spans="1:12" s="8" customFormat="1" ht="11.25" x14ac:dyDescent="0.2">
      <c r="A20" s="37">
        <v>8</v>
      </c>
      <c r="B20" s="35" t="s">
        <v>57</v>
      </c>
      <c r="C20" s="38" t="s">
        <v>47</v>
      </c>
      <c r="D20" s="58">
        <v>1</v>
      </c>
      <c r="E20" s="61">
        <v>229</v>
      </c>
      <c r="F20" s="56"/>
      <c r="G20" s="39" t="str">
        <f t="shared" si="1"/>
        <v/>
      </c>
      <c r="H20" s="49"/>
      <c r="K20" s="7"/>
      <c r="L20" s="42"/>
    </row>
    <row r="21" spans="1:12" s="8" customFormat="1" ht="11.25" x14ac:dyDescent="0.2">
      <c r="A21" s="37">
        <v>9</v>
      </c>
      <c r="B21" s="35" t="s">
        <v>58</v>
      </c>
      <c r="C21" s="38" t="s">
        <v>47</v>
      </c>
      <c r="D21" s="58">
        <v>25</v>
      </c>
      <c r="E21" s="61">
        <v>21.9</v>
      </c>
      <c r="F21" s="56"/>
      <c r="G21" s="39" t="str">
        <f t="shared" si="1"/>
        <v/>
      </c>
      <c r="H21" s="49"/>
      <c r="K21" s="7"/>
      <c r="L21" s="42"/>
    </row>
    <row r="22" spans="1:12" s="8" customFormat="1" ht="11.25" x14ac:dyDescent="0.2">
      <c r="A22" s="37">
        <v>10</v>
      </c>
      <c r="B22" s="35" t="s">
        <v>59</v>
      </c>
      <c r="C22" s="38" t="s">
        <v>47</v>
      </c>
      <c r="D22" s="58">
        <v>160</v>
      </c>
      <c r="E22" s="61">
        <v>28.01</v>
      </c>
      <c r="F22" s="56"/>
      <c r="G22" s="39" t="str">
        <f t="shared" si="1"/>
        <v/>
      </c>
      <c r="H22" s="49"/>
      <c r="K22" s="7"/>
      <c r="L22" s="42"/>
    </row>
    <row r="23" spans="1:12" s="8" customFormat="1" ht="11.25" x14ac:dyDescent="0.2">
      <c r="A23" s="37">
        <v>11</v>
      </c>
      <c r="B23" s="35" t="s">
        <v>60</v>
      </c>
      <c r="C23" s="38" t="s">
        <v>47</v>
      </c>
      <c r="D23" s="58">
        <v>30</v>
      </c>
      <c r="E23" s="61">
        <v>34.1</v>
      </c>
      <c r="F23" s="56"/>
      <c r="G23" s="39" t="str">
        <f t="shared" si="1"/>
        <v/>
      </c>
      <c r="H23" s="49"/>
      <c r="K23" s="7"/>
      <c r="L23" s="42"/>
    </row>
    <row r="24" spans="1:12" s="8" customFormat="1" ht="11.25" x14ac:dyDescent="0.2">
      <c r="A24" s="37">
        <v>12</v>
      </c>
      <c r="B24" s="35" t="s">
        <v>61</v>
      </c>
      <c r="C24" s="38" t="s">
        <v>53</v>
      </c>
      <c r="D24" s="58">
        <v>50</v>
      </c>
      <c r="E24" s="61">
        <v>8</v>
      </c>
      <c r="F24" s="56"/>
      <c r="G24" s="39" t="str">
        <f t="shared" si="1"/>
        <v/>
      </c>
      <c r="H24" s="49"/>
      <c r="K24" s="7"/>
      <c r="L24" s="42"/>
    </row>
    <row r="25" spans="1:12" s="8" customFormat="1" ht="11.25" x14ac:dyDescent="0.2">
      <c r="A25" s="37">
        <v>13</v>
      </c>
      <c r="B25" s="35" t="s">
        <v>62</v>
      </c>
      <c r="C25" s="38" t="s">
        <v>53</v>
      </c>
      <c r="D25" s="58">
        <v>50</v>
      </c>
      <c r="E25" s="61">
        <v>33.6</v>
      </c>
      <c r="F25" s="56"/>
      <c r="G25" s="39" t="str">
        <f t="shared" si="1"/>
        <v/>
      </c>
      <c r="H25" s="49"/>
      <c r="K25" s="7"/>
      <c r="L25" s="42"/>
    </row>
    <row r="26" spans="1:12" s="8" customFormat="1" ht="11.25" x14ac:dyDescent="0.2">
      <c r="A26" s="37">
        <v>14</v>
      </c>
      <c r="B26" s="35" t="s">
        <v>63</v>
      </c>
      <c r="C26" s="38" t="s">
        <v>64</v>
      </c>
      <c r="D26" s="58">
        <v>50</v>
      </c>
      <c r="E26" s="61">
        <v>1.95</v>
      </c>
      <c r="F26" s="56"/>
      <c r="G26" s="39" t="str">
        <f t="shared" si="1"/>
        <v/>
      </c>
      <c r="H26" s="49"/>
      <c r="K26" s="7"/>
      <c r="L26" s="42"/>
    </row>
    <row r="27" spans="1:12" s="8" customFormat="1" ht="11.25" x14ac:dyDescent="0.2">
      <c r="A27" s="37">
        <v>15</v>
      </c>
      <c r="B27" s="35" t="s">
        <v>65</v>
      </c>
      <c r="C27" s="38" t="s">
        <v>64</v>
      </c>
      <c r="D27" s="58">
        <v>24</v>
      </c>
      <c r="E27" s="61">
        <v>42.18</v>
      </c>
      <c r="F27" s="56"/>
      <c r="G27" s="39" t="str">
        <f t="shared" si="1"/>
        <v/>
      </c>
      <c r="H27" s="49"/>
      <c r="K27" s="7"/>
      <c r="L27" s="42"/>
    </row>
    <row r="28" spans="1:12" s="8" customFormat="1" ht="11.25" x14ac:dyDescent="0.2">
      <c r="A28" s="37">
        <v>16</v>
      </c>
      <c r="B28" s="35" t="s">
        <v>66</v>
      </c>
      <c r="C28" s="38" t="s">
        <v>64</v>
      </c>
      <c r="D28" s="58">
        <v>100</v>
      </c>
      <c r="E28" s="61">
        <v>2.9</v>
      </c>
      <c r="F28" s="56"/>
      <c r="G28" s="39" t="str">
        <f t="shared" si="1"/>
        <v/>
      </c>
      <c r="H28" s="49"/>
      <c r="K28" s="7"/>
      <c r="L28" s="42"/>
    </row>
    <row r="29" spans="1:12" s="8" customFormat="1" ht="11.25" x14ac:dyDescent="0.2">
      <c r="A29" s="37">
        <v>17</v>
      </c>
      <c r="B29" s="35" t="s">
        <v>67</v>
      </c>
      <c r="C29" s="38" t="s">
        <v>64</v>
      </c>
      <c r="D29" s="58">
        <v>100</v>
      </c>
      <c r="E29" s="61">
        <v>6.5</v>
      </c>
      <c r="F29" s="56"/>
      <c r="G29" s="39" t="str">
        <f t="shared" si="1"/>
        <v/>
      </c>
      <c r="H29" s="49"/>
      <c r="K29" s="7"/>
      <c r="L29" s="42"/>
    </row>
    <row r="30" spans="1:12" s="8" customFormat="1" ht="11.25" x14ac:dyDescent="0.2">
      <c r="A30" s="37">
        <v>18</v>
      </c>
      <c r="B30" s="35" t="s">
        <v>68</v>
      </c>
      <c r="C30" s="38" t="s">
        <v>64</v>
      </c>
      <c r="D30" s="58">
        <v>100</v>
      </c>
      <c r="E30" s="61">
        <v>4.8</v>
      </c>
      <c r="F30" s="56"/>
      <c r="G30" s="39" t="str">
        <f t="shared" si="1"/>
        <v/>
      </c>
      <c r="H30" s="49"/>
      <c r="K30" s="7"/>
      <c r="L30" s="42"/>
    </row>
    <row r="31" spans="1:12" s="8" customFormat="1" ht="22.5" x14ac:dyDescent="0.2">
      <c r="A31" s="37">
        <v>19</v>
      </c>
      <c r="B31" s="35" t="s">
        <v>69</v>
      </c>
      <c r="C31" s="38" t="s">
        <v>70</v>
      </c>
      <c r="D31" s="58">
        <v>60</v>
      </c>
      <c r="E31" s="61">
        <v>33.31</v>
      </c>
      <c r="F31" s="56"/>
      <c r="G31" s="39" t="str">
        <f t="shared" si="1"/>
        <v/>
      </c>
      <c r="H31" s="49"/>
      <c r="K31" s="7"/>
      <c r="L31" s="42"/>
    </row>
    <row r="32" spans="1:12" s="8" customFormat="1" ht="45" x14ac:dyDescent="0.2">
      <c r="A32" s="37">
        <v>20</v>
      </c>
      <c r="B32" s="35" t="s">
        <v>71</v>
      </c>
      <c r="C32" s="38" t="s">
        <v>47</v>
      </c>
      <c r="D32" s="58">
        <v>1</v>
      </c>
      <c r="E32" s="61">
        <v>788.47</v>
      </c>
      <c r="F32" s="56"/>
      <c r="G32" s="39" t="str">
        <f t="shared" si="1"/>
        <v/>
      </c>
      <c r="H32" s="49"/>
      <c r="K32" s="7"/>
      <c r="L32" s="42"/>
    </row>
    <row r="33" spans="1:12" s="8" customFormat="1" ht="45" x14ac:dyDescent="0.2">
      <c r="A33" s="37">
        <v>21</v>
      </c>
      <c r="B33" s="35" t="s">
        <v>72</v>
      </c>
      <c r="C33" s="38" t="s">
        <v>47</v>
      </c>
      <c r="D33" s="58">
        <v>4</v>
      </c>
      <c r="E33" s="61">
        <v>1334.24</v>
      </c>
      <c r="F33" s="56"/>
      <c r="G33" s="39" t="str">
        <f t="shared" si="1"/>
        <v/>
      </c>
      <c r="H33" s="49"/>
      <c r="K33" s="7"/>
      <c r="L33" s="42"/>
    </row>
    <row r="34" spans="1:12" s="8" customFormat="1" ht="45" x14ac:dyDescent="0.2">
      <c r="A34" s="37">
        <v>22</v>
      </c>
      <c r="B34" s="35" t="s">
        <v>73</v>
      </c>
      <c r="C34" s="38" t="s">
        <v>47</v>
      </c>
      <c r="D34" s="58">
        <v>2</v>
      </c>
      <c r="E34" s="61">
        <v>879.24</v>
      </c>
      <c r="F34" s="56"/>
      <c r="G34" s="39" t="str">
        <f t="shared" si="1"/>
        <v/>
      </c>
      <c r="H34" s="49"/>
      <c r="K34" s="7"/>
      <c r="L34" s="42"/>
    </row>
    <row r="35" spans="1:12" s="8" customFormat="1" ht="11.25" x14ac:dyDescent="0.2">
      <c r="A35" s="37">
        <v>23</v>
      </c>
      <c r="B35" s="35" t="s">
        <v>74</v>
      </c>
      <c r="C35" s="38" t="s">
        <v>47</v>
      </c>
      <c r="D35" s="58">
        <v>2</v>
      </c>
      <c r="E35" s="61">
        <v>1500</v>
      </c>
      <c r="F35" s="56"/>
      <c r="G35" s="39" t="str">
        <f t="shared" si="1"/>
        <v/>
      </c>
      <c r="H35" s="49"/>
      <c r="K35" s="7"/>
      <c r="L35" s="42"/>
    </row>
    <row r="36" spans="1:12" s="8" customFormat="1" ht="11.25" x14ac:dyDescent="0.2">
      <c r="A36" s="37">
        <v>24</v>
      </c>
      <c r="B36" s="35" t="s">
        <v>75</v>
      </c>
      <c r="C36" s="38" t="s">
        <v>47</v>
      </c>
      <c r="D36" s="58">
        <v>100</v>
      </c>
      <c r="E36" s="61">
        <v>1.28</v>
      </c>
      <c r="F36" s="56"/>
      <c r="G36" s="39" t="str">
        <f t="shared" si="1"/>
        <v/>
      </c>
      <c r="H36" s="49"/>
      <c r="K36" s="7"/>
      <c r="L36" s="42"/>
    </row>
    <row r="37" spans="1:12" s="8" customFormat="1" ht="11.25" x14ac:dyDescent="0.2">
      <c r="A37" s="37">
        <v>25</v>
      </c>
      <c r="B37" s="35" t="s">
        <v>76</v>
      </c>
      <c r="C37" s="38" t="s">
        <v>47</v>
      </c>
      <c r="D37" s="58">
        <v>450</v>
      </c>
      <c r="E37" s="61">
        <v>1.64</v>
      </c>
      <c r="F37" s="56"/>
      <c r="G37" s="39" t="str">
        <f t="shared" si="1"/>
        <v/>
      </c>
      <c r="H37" s="49"/>
      <c r="K37" s="7"/>
      <c r="L37" s="42"/>
    </row>
    <row r="38" spans="1:12" s="8" customFormat="1" ht="11.25" x14ac:dyDescent="0.2">
      <c r="A38" s="37">
        <v>26</v>
      </c>
      <c r="B38" s="35" t="s">
        <v>77</v>
      </c>
      <c r="C38" s="38" t="s">
        <v>47</v>
      </c>
      <c r="D38" s="58">
        <v>1300</v>
      </c>
      <c r="E38" s="61">
        <v>1.95</v>
      </c>
      <c r="F38" s="56"/>
      <c r="G38" s="39" t="str">
        <f t="shared" si="1"/>
        <v/>
      </c>
      <c r="H38" s="49"/>
      <c r="K38" s="7"/>
      <c r="L38" s="42"/>
    </row>
    <row r="39" spans="1:12" s="8" customFormat="1" ht="11.25" x14ac:dyDescent="0.2">
      <c r="A39" s="37">
        <v>27</v>
      </c>
      <c r="B39" s="35" t="s">
        <v>78</v>
      </c>
      <c r="C39" s="38" t="s">
        <v>79</v>
      </c>
      <c r="D39" s="58">
        <v>20</v>
      </c>
      <c r="E39" s="61">
        <v>99.99</v>
      </c>
      <c r="F39" s="56"/>
      <c r="G39" s="39" t="str">
        <f t="shared" si="1"/>
        <v/>
      </c>
      <c r="H39" s="49"/>
      <c r="K39" s="7"/>
      <c r="L39" s="42"/>
    </row>
    <row r="40" spans="1:12" s="8" customFormat="1" ht="11.25" x14ac:dyDescent="0.2">
      <c r="A40" s="37">
        <v>28</v>
      </c>
      <c r="B40" s="35" t="s">
        <v>80</v>
      </c>
      <c r="C40" s="38" t="s">
        <v>47</v>
      </c>
      <c r="D40" s="58">
        <v>2</v>
      </c>
      <c r="E40" s="61">
        <v>855</v>
      </c>
      <c r="F40" s="56"/>
      <c r="G40" s="39" t="str">
        <f t="shared" si="1"/>
        <v/>
      </c>
      <c r="H40" s="49"/>
      <c r="K40" s="7"/>
      <c r="L40" s="42"/>
    </row>
    <row r="41" spans="1:12" s="8" customFormat="1" ht="11.25" x14ac:dyDescent="0.2">
      <c r="A41" s="37">
        <v>29</v>
      </c>
      <c r="B41" s="35" t="s">
        <v>81</v>
      </c>
      <c r="C41" s="38" t="s">
        <v>47</v>
      </c>
      <c r="D41" s="58">
        <v>3</v>
      </c>
      <c r="E41" s="61">
        <v>225.82</v>
      </c>
      <c r="F41" s="56"/>
      <c r="G41" s="39" t="str">
        <f t="shared" si="1"/>
        <v/>
      </c>
      <c r="H41" s="49"/>
      <c r="K41" s="7"/>
      <c r="L41" s="42"/>
    </row>
    <row r="42" spans="1:12" s="8" customFormat="1" ht="11.25" x14ac:dyDescent="0.2">
      <c r="A42" s="37">
        <v>30</v>
      </c>
      <c r="B42" s="35" t="s">
        <v>82</v>
      </c>
      <c r="C42" s="38" t="s">
        <v>47</v>
      </c>
      <c r="D42" s="58">
        <v>2</v>
      </c>
      <c r="E42" s="61">
        <v>1000</v>
      </c>
      <c r="F42" s="56"/>
      <c r="G42" s="39" t="str">
        <f t="shared" si="1"/>
        <v/>
      </c>
      <c r="H42" s="49"/>
      <c r="K42" s="7"/>
      <c r="L42" s="42"/>
    </row>
    <row r="43" spans="1:12" s="8" customFormat="1" ht="22.5" x14ac:dyDescent="0.2">
      <c r="A43" s="37">
        <v>31</v>
      </c>
      <c r="B43" s="35" t="s">
        <v>83</v>
      </c>
      <c r="C43" s="38" t="s">
        <v>70</v>
      </c>
      <c r="D43" s="58">
        <v>100</v>
      </c>
      <c r="E43" s="61">
        <v>41.4</v>
      </c>
      <c r="F43" s="56"/>
      <c r="G43" s="39" t="str">
        <f t="shared" si="1"/>
        <v/>
      </c>
      <c r="H43" s="49"/>
      <c r="K43" s="7"/>
      <c r="L43" s="42"/>
    </row>
    <row r="44" spans="1:12" s="8" customFormat="1" ht="11.25" x14ac:dyDescent="0.2">
      <c r="A44" s="37">
        <v>32</v>
      </c>
      <c r="B44" s="35" t="s">
        <v>84</v>
      </c>
      <c r="C44" s="38" t="s">
        <v>49</v>
      </c>
      <c r="D44" s="58">
        <v>19</v>
      </c>
      <c r="E44" s="61">
        <v>37.5</v>
      </c>
      <c r="F44" s="56"/>
      <c r="G44" s="39" t="str">
        <f t="shared" si="1"/>
        <v/>
      </c>
      <c r="H44" s="49"/>
      <c r="K44" s="7"/>
      <c r="L44" s="42"/>
    </row>
    <row r="45" spans="1:12" s="8" customFormat="1" ht="11.25" x14ac:dyDescent="0.2">
      <c r="A45" s="37">
        <v>33</v>
      </c>
      <c r="B45" s="35" t="s">
        <v>85</v>
      </c>
      <c r="C45" s="38" t="s">
        <v>49</v>
      </c>
      <c r="D45" s="58">
        <v>5</v>
      </c>
      <c r="E45" s="61">
        <v>36.06</v>
      </c>
      <c r="F45" s="56"/>
      <c r="G45" s="39" t="str">
        <f t="shared" si="1"/>
        <v/>
      </c>
      <c r="H45" s="49"/>
      <c r="K45" s="7"/>
      <c r="L45" s="42"/>
    </row>
    <row r="46" spans="1:12" s="8" customFormat="1" ht="11.25" x14ac:dyDescent="0.2">
      <c r="A46" s="37">
        <v>34</v>
      </c>
      <c r="B46" s="35" t="s">
        <v>86</v>
      </c>
      <c r="C46" s="38" t="s">
        <v>49</v>
      </c>
      <c r="D46" s="58">
        <v>5</v>
      </c>
      <c r="E46" s="61">
        <v>24.08</v>
      </c>
      <c r="F46" s="56"/>
      <c r="G46" s="39" t="str">
        <f t="shared" si="1"/>
        <v/>
      </c>
      <c r="H46" s="49"/>
      <c r="K46" s="7"/>
      <c r="L46" s="42"/>
    </row>
    <row r="47" spans="1:12" s="8" customFormat="1" ht="11.25" x14ac:dyDescent="0.2">
      <c r="A47" s="37">
        <v>35</v>
      </c>
      <c r="B47" s="35" t="s">
        <v>87</v>
      </c>
      <c r="C47" s="38" t="s">
        <v>49</v>
      </c>
      <c r="D47" s="58">
        <v>60</v>
      </c>
      <c r="E47" s="61">
        <v>7.8</v>
      </c>
      <c r="F47" s="56"/>
      <c r="G47" s="39" t="str">
        <f t="shared" si="1"/>
        <v/>
      </c>
      <c r="H47" s="49"/>
      <c r="K47" s="7"/>
      <c r="L47" s="42"/>
    </row>
    <row r="48" spans="1:12" s="8" customFormat="1" ht="11.25" x14ac:dyDescent="0.2">
      <c r="A48" s="37">
        <v>36</v>
      </c>
      <c r="B48" s="35" t="s">
        <v>88</v>
      </c>
      <c r="C48" s="38" t="s">
        <v>70</v>
      </c>
      <c r="D48" s="58">
        <v>20</v>
      </c>
      <c r="E48" s="61">
        <v>31.47</v>
      </c>
      <c r="F48" s="56"/>
      <c r="G48" s="39" t="str">
        <f t="shared" si="1"/>
        <v/>
      </c>
      <c r="H48" s="49"/>
      <c r="K48" s="7"/>
      <c r="L48" s="42"/>
    </row>
    <row r="49" spans="1:12" s="8" customFormat="1" ht="22.5" x14ac:dyDescent="0.2">
      <c r="A49" s="37">
        <v>37</v>
      </c>
      <c r="B49" s="35" t="s">
        <v>89</v>
      </c>
      <c r="C49" s="38" t="s">
        <v>70</v>
      </c>
      <c r="D49" s="58">
        <v>350</v>
      </c>
      <c r="E49" s="61">
        <v>55.43</v>
      </c>
      <c r="F49" s="56"/>
      <c r="G49" s="39" t="str">
        <f t="shared" si="1"/>
        <v/>
      </c>
      <c r="H49" s="49"/>
      <c r="K49" s="7"/>
      <c r="L49" s="42"/>
    </row>
    <row r="50" spans="1:12" s="8" customFormat="1" ht="11.25" x14ac:dyDescent="0.2">
      <c r="A50" s="37">
        <v>38</v>
      </c>
      <c r="B50" s="35" t="s">
        <v>90</v>
      </c>
      <c r="C50" s="38" t="s">
        <v>64</v>
      </c>
      <c r="D50" s="58">
        <v>1600</v>
      </c>
      <c r="E50" s="61">
        <v>4.3</v>
      </c>
      <c r="F50" s="56"/>
      <c r="G50" s="39" t="str">
        <f t="shared" si="1"/>
        <v/>
      </c>
      <c r="H50" s="49"/>
      <c r="K50" s="7"/>
      <c r="L50" s="42"/>
    </row>
    <row r="51" spans="1:12" s="8" customFormat="1" ht="11.25" x14ac:dyDescent="0.2">
      <c r="A51" s="37">
        <v>39</v>
      </c>
      <c r="B51" s="35" t="s">
        <v>91</v>
      </c>
      <c r="C51" s="38" t="s">
        <v>64</v>
      </c>
      <c r="D51" s="58">
        <v>50</v>
      </c>
      <c r="E51" s="61">
        <v>14.29</v>
      </c>
      <c r="F51" s="56"/>
      <c r="G51" s="39" t="str">
        <f t="shared" si="1"/>
        <v/>
      </c>
      <c r="H51" s="49"/>
      <c r="K51" s="7"/>
      <c r="L51" s="42"/>
    </row>
    <row r="52" spans="1:12" s="8" customFormat="1" ht="11.25" x14ac:dyDescent="0.2">
      <c r="A52" s="37">
        <v>40</v>
      </c>
      <c r="B52" s="35" t="s">
        <v>92</v>
      </c>
      <c r="C52" s="38" t="s">
        <v>47</v>
      </c>
      <c r="D52" s="58">
        <v>14</v>
      </c>
      <c r="E52" s="61">
        <v>211.46</v>
      </c>
      <c r="F52" s="56"/>
      <c r="G52" s="39" t="str">
        <f t="shared" si="1"/>
        <v/>
      </c>
      <c r="H52" s="49"/>
      <c r="K52" s="7"/>
      <c r="L52" s="42"/>
    </row>
    <row r="53" spans="1:12" s="8" customFormat="1" ht="11.25" x14ac:dyDescent="0.2">
      <c r="A53" s="37">
        <v>41</v>
      </c>
      <c r="B53" s="35" t="s">
        <v>93</v>
      </c>
      <c r="C53" s="38" t="s">
        <v>47</v>
      </c>
      <c r="D53" s="58">
        <v>17500</v>
      </c>
      <c r="E53" s="61">
        <v>2.2599999999999998</v>
      </c>
      <c r="F53" s="56"/>
      <c r="G53" s="39" t="str">
        <f t="shared" si="1"/>
        <v/>
      </c>
      <c r="H53" s="49"/>
      <c r="K53" s="7"/>
      <c r="L53" s="42"/>
    </row>
    <row r="54" spans="1:12" s="8" customFormat="1" ht="11.25" x14ac:dyDescent="0.2">
      <c r="A54" s="37">
        <v>42</v>
      </c>
      <c r="B54" s="35" t="s">
        <v>94</v>
      </c>
      <c r="C54" s="38" t="s">
        <v>47</v>
      </c>
      <c r="D54" s="58">
        <v>20</v>
      </c>
      <c r="E54" s="61">
        <v>5.74</v>
      </c>
      <c r="F54" s="56"/>
      <c r="G54" s="39" t="str">
        <f t="shared" si="1"/>
        <v/>
      </c>
      <c r="H54" s="49"/>
      <c r="K54" s="7"/>
      <c r="L54" s="42"/>
    </row>
    <row r="55" spans="1:12" s="8" customFormat="1" ht="11.25" x14ac:dyDescent="0.2">
      <c r="A55" s="37">
        <v>43</v>
      </c>
      <c r="B55" s="35" t="s">
        <v>95</v>
      </c>
      <c r="C55" s="38" t="s">
        <v>47</v>
      </c>
      <c r="D55" s="58">
        <v>300</v>
      </c>
      <c r="E55" s="61">
        <v>4.3600000000000003</v>
      </c>
      <c r="F55" s="56"/>
      <c r="G55" s="39" t="str">
        <f t="shared" si="1"/>
        <v/>
      </c>
      <c r="H55" s="49"/>
      <c r="K55" s="7"/>
      <c r="L55" s="42"/>
    </row>
    <row r="56" spans="1:12" s="8" customFormat="1" ht="22.5" x14ac:dyDescent="0.2">
      <c r="A56" s="37">
        <v>44</v>
      </c>
      <c r="B56" s="35" t="s">
        <v>96</v>
      </c>
      <c r="C56" s="38" t="s">
        <v>79</v>
      </c>
      <c r="D56" s="58">
        <v>15</v>
      </c>
      <c r="E56" s="61">
        <v>352.55</v>
      </c>
      <c r="F56" s="56"/>
      <c r="G56" s="39" t="str">
        <f t="shared" si="1"/>
        <v/>
      </c>
      <c r="H56" s="49"/>
      <c r="K56" s="7"/>
      <c r="L56" s="42"/>
    </row>
    <row r="57" spans="1:12" s="8" customFormat="1" ht="22.5" x14ac:dyDescent="0.2">
      <c r="A57" s="37">
        <v>45</v>
      </c>
      <c r="B57" s="35" t="s">
        <v>97</v>
      </c>
      <c r="C57" s="38" t="s">
        <v>79</v>
      </c>
      <c r="D57" s="58">
        <v>25</v>
      </c>
      <c r="E57" s="61">
        <v>329</v>
      </c>
      <c r="F57" s="56"/>
      <c r="G57" s="39" t="str">
        <f t="shared" si="1"/>
        <v/>
      </c>
      <c r="H57" s="49"/>
      <c r="K57" s="7"/>
      <c r="L57" s="42"/>
    </row>
    <row r="58" spans="1:12" s="8" customFormat="1" ht="22.5" x14ac:dyDescent="0.2">
      <c r="A58" s="37">
        <v>46</v>
      </c>
      <c r="B58" s="35" t="s">
        <v>98</v>
      </c>
      <c r="C58" s="38" t="s">
        <v>99</v>
      </c>
      <c r="D58" s="58">
        <v>30</v>
      </c>
      <c r="E58" s="61">
        <v>114.3</v>
      </c>
      <c r="F58" s="56"/>
      <c r="G58" s="39" t="str">
        <f t="shared" si="1"/>
        <v/>
      </c>
      <c r="H58" s="49"/>
      <c r="K58" s="7"/>
      <c r="L58" s="42"/>
    </row>
    <row r="59" spans="1:12" s="8" customFormat="1" ht="22.5" x14ac:dyDescent="0.2">
      <c r="A59" s="37">
        <v>47</v>
      </c>
      <c r="B59" s="35" t="s">
        <v>100</v>
      </c>
      <c r="C59" s="38" t="s">
        <v>79</v>
      </c>
      <c r="D59" s="58">
        <v>30</v>
      </c>
      <c r="E59" s="61">
        <v>368.36</v>
      </c>
      <c r="F59" s="56"/>
      <c r="G59" s="39" t="str">
        <f t="shared" si="1"/>
        <v/>
      </c>
      <c r="H59" s="49"/>
      <c r="K59" s="7"/>
      <c r="L59" s="42"/>
    </row>
    <row r="60" spans="1:12" s="8" customFormat="1" ht="11.25" x14ac:dyDescent="0.2">
      <c r="A60" s="37">
        <v>48</v>
      </c>
      <c r="B60" s="35" t="s">
        <v>101</v>
      </c>
      <c r="C60" s="38" t="s">
        <v>47</v>
      </c>
      <c r="D60" s="58">
        <v>24</v>
      </c>
      <c r="E60" s="61">
        <v>100</v>
      </c>
      <c r="F60" s="56"/>
      <c r="G60" s="39" t="str">
        <f t="shared" si="1"/>
        <v/>
      </c>
      <c r="H60" s="49"/>
      <c r="K60" s="7"/>
      <c r="L60" s="42"/>
    </row>
    <row r="61" spans="1:12" s="8" customFormat="1" ht="11.25" x14ac:dyDescent="0.2">
      <c r="A61" s="37">
        <v>49</v>
      </c>
      <c r="B61" s="35" t="s">
        <v>102</v>
      </c>
      <c r="C61" s="38" t="s">
        <v>47</v>
      </c>
      <c r="D61" s="58">
        <v>60</v>
      </c>
      <c r="E61" s="61">
        <v>25.68</v>
      </c>
      <c r="F61" s="56"/>
      <c r="G61" s="39" t="str">
        <f t="shared" si="1"/>
        <v/>
      </c>
      <c r="H61" s="49"/>
      <c r="K61" s="7"/>
      <c r="L61" s="42"/>
    </row>
    <row r="62" spans="1:12" s="8" customFormat="1" ht="11.25" x14ac:dyDescent="0.2">
      <c r="A62" s="37">
        <v>50</v>
      </c>
      <c r="B62" s="35" t="s">
        <v>103</v>
      </c>
      <c r="C62" s="38" t="s">
        <v>47</v>
      </c>
      <c r="D62" s="58">
        <v>60</v>
      </c>
      <c r="E62" s="61">
        <v>48</v>
      </c>
      <c r="F62" s="56"/>
      <c r="G62" s="39" t="str">
        <f t="shared" si="1"/>
        <v/>
      </c>
      <c r="H62" s="49"/>
      <c r="K62" s="7"/>
      <c r="L62" s="42"/>
    </row>
    <row r="63" spans="1:12" s="8" customFormat="1" ht="33.75" x14ac:dyDescent="0.2">
      <c r="A63" s="37">
        <v>51</v>
      </c>
      <c r="B63" s="35" t="s">
        <v>104</v>
      </c>
      <c r="C63" s="38" t="s">
        <v>99</v>
      </c>
      <c r="D63" s="58">
        <v>3</v>
      </c>
      <c r="E63" s="61">
        <v>22.62</v>
      </c>
      <c r="F63" s="56"/>
      <c r="G63" s="39" t="str">
        <f t="shared" si="1"/>
        <v/>
      </c>
      <c r="H63" s="49"/>
      <c r="K63" s="7"/>
      <c r="L63" s="42"/>
    </row>
    <row r="64" spans="1:12" s="8" customFormat="1" ht="33.75" x14ac:dyDescent="0.2">
      <c r="A64" s="37">
        <v>52</v>
      </c>
      <c r="B64" s="35" t="s">
        <v>105</v>
      </c>
      <c r="C64" s="38" t="s">
        <v>99</v>
      </c>
      <c r="D64" s="58">
        <v>3</v>
      </c>
      <c r="E64" s="61">
        <v>22.62</v>
      </c>
      <c r="F64" s="56"/>
      <c r="G64" s="39" t="str">
        <f t="shared" si="1"/>
        <v/>
      </c>
      <c r="H64" s="49"/>
      <c r="K64" s="7"/>
      <c r="L64" s="42"/>
    </row>
    <row r="65" spans="1:12" s="8" customFormat="1" ht="33.75" x14ac:dyDescent="0.2">
      <c r="A65" s="37">
        <v>53</v>
      </c>
      <c r="B65" s="35" t="s">
        <v>106</v>
      </c>
      <c r="C65" s="38" t="s">
        <v>99</v>
      </c>
      <c r="D65" s="58">
        <v>5</v>
      </c>
      <c r="E65" s="61">
        <v>22.62</v>
      </c>
      <c r="F65" s="56"/>
      <c r="G65" s="39" t="str">
        <f t="shared" si="1"/>
        <v/>
      </c>
      <c r="H65" s="49"/>
      <c r="K65" s="7"/>
      <c r="L65" s="42"/>
    </row>
    <row r="66" spans="1:12" s="8" customFormat="1" ht="33.75" x14ac:dyDescent="0.2">
      <c r="A66" s="37">
        <v>54</v>
      </c>
      <c r="B66" s="35" t="s">
        <v>107</v>
      </c>
      <c r="C66" s="38" t="s">
        <v>99</v>
      </c>
      <c r="D66" s="58">
        <v>2</v>
      </c>
      <c r="E66" s="61">
        <v>22.62</v>
      </c>
      <c r="F66" s="56"/>
      <c r="G66" s="39" t="str">
        <f t="shared" si="1"/>
        <v/>
      </c>
      <c r="H66" s="49"/>
      <c r="K66" s="7"/>
      <c r="L66" s="42"/>
    </row>
    <row r="67" spans="1:12" s="8" customFormat="1" ht="33.75" x14ac:dyDescent="0.2">
      <c r="A67" s="37">
        <v>55</v>
      </c>
      <c r="B67" s="35" t="s">
        <v>108</v>
      </c>
      <c r="C67" s="38" t="s">
        <v>99</v>
      </c>
      <c r="D67" s="58">
        <v>3</v>
      </c>
      <c r="E67" s="61">
        <v>22.62</v>
      </c>
      <c r="F67" s="56"/>
      <c r="G67" s="39" t="str">
        <f t="shared" si="1"/>
        <v/>
      </c>
      <c r="H67" s="49"/>
      <c r="K67" s="7"/>
      <c r="L67" s="42"/>
    </row>
    <row r="68" spans="1:12" s="8" customFormat="1" ht="33.75" x14ac:dyDescent="0.2">
      <c r="A68" s="37">
        <v>56</v>
      </c>
      <c r="B68" s="35" t="s">
        <v>109</v>
      </c>
      <c r="C68" s="38" t="s">
        <v>99</v>
      </c>
      <c r="D68" s="58">
        <v>3</v>
      </c>
      <c r="E68" s="61">
        <v>22.62</v>
      </c>
      <c r="F68" s="56"/>
      <c r="G68" s="39" t="str">
        <f t="shared" si="1"/>
        <v/>
      </c>
      <c r="H68" s="49"/>
      <c r="K68" s="7"/>
      <c r="L68" s="42"/>
    </row>
    <row r="69" spans="1:12" s="8" customFormat="1" ht="33.75" x14ac:dyDescent="0.2">
      <c r="A69" s="37">
        <v>57</v>
      </c>
      <c r="B69" s="35" t="s">
        <v>110</v>
      </c>
      <c r="C69" s="38" t="s">
        <v>99</v>
      </c>
      <c r="D69" s="58">
        <v>3</v>
      </c>
      <c r="E69" s="61">
        <v>22.62</v>
      </c>
      <c r="F69" s="56"/>
      <c r="G69" s="39" t="str">
        <f t="shared" si="1"/>
        <v/>
      </c>
      <c r="H69" s="49"/>
      <c r="K69" s="7"/>
      <c r="L69" s="42"/>
    </row>
    <row r="70" spans="1:12" s="8" customFormat="1" ht="33.75" x14ac:dyDescent="0.2">
      <c r="A70" s="37">
        <v>58</v>
      </c>
      <c r="B70" s="35" t="s">
        <v>111</v>
      </c>
      <c r="C70" s="38" t="s">
        <v>99</v>
      </c>
      <c r="D70" s="58">
        <v>3</v>
      </c>
      <c r="E70" s="61">
        <v>22.62</v>
      </c>
      <c r="F70" s="56"/>
      <c r="G70" s="39" t="str">
        <f t="shared" si="1"/>
        <v/>
      </c>
      <c r="H70" s="49"/>
      <c r="K70" s="7"/>
      <c r="L70" s="42"/>
    </row>
    <row r="71" spans="1:12" s="8" customFormat="1" ht="33.75" x14ac:dyDescent="0.2">
      <c r="A71" s="37">
        <v>59</v>
      </c>
      <c r="B71" s="35" t="s">
        <v>112</v>
      </c>
      <c r="C71" s="38" t="s">
        <v>99</v>
      </c>
      <c r="D71" s="58">
        <v>3</v>
      </c>
      <c r="E71" s="61">
        <v>22.62</v>
      </c>
      <c r="F71" s="56"/>
      <c r="G71" s="39" t="str">
        <f t="shared" si="1"/>
        <v/>
      </c>
      <c r="H71" s="49"/>
      <c r="K71" s="7"/>
      <c r="L71" s="42"/>
    </row>
    <row r="72" spans="1:12" s="8" customFormat="1" ht="33.75" x14ac:dyDescent="0.2">
      <c r="A72" s="37">
        <v>60</v>
      </c>
      <c r="B72" s="35" t="s">
        <v>113</v>
      </c>
      <c r="C72" s="38" t="s">
        <v>99</v>
      </c>
      <c r="D72" s="58">
        <v>3</v>
      </c>
      <c r="E72" s="61">
        <v>22.62</v>
      </c>
      <c r="F72" s="56"/>
      <c r="G72" s="39" t="str">
        <f t="shared" si="1"/>
        <v/>
      </c>
      <c r="H72" s="49"/>
      <c r="K72" s="7"/>
      <c r="L72" s="42"/>
    </row>
    <row r="73" spans="1:12" s="8" customFormat="1" ht="33.75" x14ac:dyDescent="0.2">
      <c r="A73" s="37">
        <v>61</v>
      </c>
      <c r="B73" s="35" t="s">
        <v>114</v>
      </c>
      <c r="C73" s="38" t="s">
        <v>99</v>
      </c>
      <c r="D73" s="58">
        <v>2</v>
      </c>
      <c r="E73" s="61">
        <v>22.62</v>
      </c>
      <c r="F73" s="56"/>
      <c r="G73" s="39" t="str">
        <f t="shared" si="1"/>
        <v/>
      </c>
      <c r="H73" s="49"/>
      <c r="K73" s="7"/>
      <c r="L73" s="42"/>
    </row>
    <row r="74" spans="1:12" s="8" customFormat="1" ht="33.75" x14ac:dyDescent="0.2">
      <c r="A74" s="37">
        <v>62</v>
      </c>
      <c r="B74" s="35" t="s">
        <v>115</v>
      </c>
      <c r="C74" s="38" t="s">
        <v>99</v>
      </c>
      <c r="D74" s="58">
        <v>2</v>
      </c>
      <c r="E74" s="61">
        <v>22.62</v>
      </c>
      <c r="F74" s="56"/>
      <c r="G74" s="39" t="str">
        <f t="shared" si="1"/>
        <v/>
      </c>
      <c r="H74" s="49"/>
      <c r="K74" s="7"/>
      <c r="L74" s="42"/>
    </row>
    <row r="75" spans="1:12" s="8" customFormat="1" ht="33.75" x14ac:dyDescent="0.2">
      <c r="A75" s="37">
        <v>63</v>
      </c>
      <c r="B75" s="35" t="s">
        <v>116</v>
      </c>
      <c r="C75" s="38" t="s">
        <v>99</v>
      </c>
      <c r="D75" s="58">
        <v>2</v>
      </c>
      <c r="E75" s="61">
        <v>22.62</v>
      </c>
      <c r="F75" s="56"/>
      <c r="G75" s="39" t="str">
        <f t="shared" si="1"/>
        <v/>
      </c>
      <c r="H75" s="49"/>
      <c r="K75" s="7"/>
      <c r="L75" s="42"/>
    </row>
    <row r="76" spans="1:12" s="8" customFormat="1" ht="33.75" x14ac:dyDescent="0.2">
      <c r="A76" s="37">
        <v>64</v>
      </c>
      <c r="B76" s="35" t="s">
        <v>117</v>
      </c>
      <c r="C76" s="38" t="s">
        <v>99</v>
      </c>
      <c r="D76" s="58">
        <v>2</v>
      </c>
      <c r="E76" s="61">
        <v>22.62</v>
      </c>
      <c r="F76" s="56"/>
      <c r="G76" s="39" t="str">
        <f t="shared" si="1"/>
        <v/>
      </c>
      <c r="H76" s="49"/>
      <c r="K76" s="7"/>
      <c r="L76" s="42"/>
    </row>
    <row r="77" spans="1:12" s="8" customFormat="1" ht="33.75" x14ac:dyDescent="0.2">
      <c r="A77" s="37">
        <v>65</v>
      </c>
      <c r="B77" s="35" t="s">
        <v>118</v>
      </c>
      <c r="C77" s="38" t="s">
        <v>99</v>
      </c>
      <c r="D77" s="58">
        <v>2</v>
      </c>
      <c r="E77" s="61">
        <v>22.62</v>
      </c>
      <c r="F77" s="56"/>
      <c r="G77" s="39" t="str">
        <f t="shared" si="1"/>
        <v/>
      </c>
      <c r="H77" s="49"/>
      <c r="K77" s="7"/>
      <c r="L77" s="42"/>
    </row>
    <row r="78" spans="1:12" s="30" customFormat="1" ht="9" x14ac:dyDescent="0.2">
      <c r="A78" s="41"/>
      <c r="E78" s="55"/>
      <c r="F78" s="72" t="s">
        <v>27</v>
      </c>
      <c r="G78" s="73"/>
      <c r="H78" s="50"/>
      <c r="L78" s="44"/>
    </row>
    <row r="79" spans="1:12" ht="14.25" customHeight="1" x14ac:dyDescent="0.2">
      <c r="F79" s="74" t="str">
        <f>IF(SUM(G13:G77)=0,"",SUM(G13:G77))</f>
        <v/>
      </c>
      <c r="G79" s="75"/>
      <c r="H79" s="51"/>
    </row>
    <row r="80" spans="1:12" s="45" customFormat="1" ht="33" customHeight="1" x14ac:dyDescent="0.2">
      <c r="A80" s="69" t="str">
        <f>" - "&amp;Dados!B23</f>
        <v xml:space="preserve"> - O objeto do presente termo de referência será recebido em remessas variadas pela Secretaria Municipal de Educação de acordo com às necessidades apresentadas e solicitada por um servidor responsável pelo setor. A primeira remessa deverá ser entregue com prazo não superior a 15 (quinze) dias após recebimento da nota de empenho.</v>
      </c>
      <c r="B80" s="69"/>
      <c r="C80" s="69"/>
      <c r="D80" s="69"/>
      <c r="E80" s="69"/>
      <c r="F80" s="69"/>
      <c r="G80" s="69"/>
      <c r="H80" s="52"/>
      <c r="L80" s="46"/>
    </row>
    <row r="81" spans="1:12" s="45" customFormat="1" ht="23.25" customHeight="1" x14ac:dyDescent="0.2">
      <c r="A81" s="69" t="str">
        <f>" - "&amp;Dados!B24</f>
        <v xml:space="preserve"> - Os itens deverão ser entregues nas sedes das escolas que passarão pela reforma dos telhados nos horários de 08 horas às 15 horas de segunda à sexta-feira.</v>
      </c>
      <c r="B81" s="69"/>
      <c r="C81" s="69"/>
      <c r="D81" s="69"/>
      <c r="E81" s="69"/>
      <c r="F81" s="69"/>
      <c r="G81" s="69"/>
      <c r="H81" s="52"/>
      <c r="L81" s="46"/>
    </row>
    <row r="82" spans="1:12" s="45" customFormat="1" ht="21" customHeight="1" x14ac:dyDescent="0.2">
      <c r="A82" s="69" t="str">
        <f>" - "&amp;Dados!B25</f>
        <v xml:space="preserve"> - O pagamento do objeto de que trata o PREGÃO ELETRÔNICO 006/2022, e consequente contrato serão efetuados pela Tesouraria da PREFEITURA MUNICIPAL DE SUMIDOURO no prazo de até 30 dias a contar do ateste da nota fiscal.</v>
      </c>
      <c r="B82" s="69"/>
      <c r="C82" s="69"/>
      <c r="D82" s="69"/>
      <c r="E82" s="69"/>
      <c r="F82" s="69"/>
      <c r="G82" s="69"/>
      <c r="H82" s="52"/>
      <c r="L82" s="46"/>
    </row>
    <row r="83" spans="1:12" s="30" customFormat="1" ht="9" x14ac:dyDescent="0.2">
      <c r="A83" s="69" t="str">
        <f>" - "&amp;Dados!B26</f>
        <v xml:space="preserve"> - Proposta válida por 60 (sessenta) dias</v>
      </c>
      <c r="B83" s="69"/>
      <c r="C83" s="69"/>
      <c r="D83" s="69"/>
      <c r="E83" s="69"/>
      <c r="F83" s="69"/>
      <c r="G83" s="69"/>
      <c r="H83" s="50"/>
      <c r="L83" s="44"/>
    </row>
    <row r="84" spans="1:12" ht="21" customHeight="1" x14ac:dyDescent="0.2">
      <c r="A84" s="69" t="str">
        <f>" - "&amp;Dados!B28</f>
        <v xml:space="preserve"> - A Licitante poderá apresentar prospecto, ficha técnica ou outros documentos com informações que permitam a melhor identificação e qualificação do(s) item(ns) licitado(s);</v>
      </c>
      <c r="B84" s="69"/>
      <c r="C84" s="69"/>
      <c r="D84" s="69"/>
      <c r="E84" s="69"/>
      <c r="F84" s="69"/>
      <c r="G84" s="69"/>
      <c r="H84" s="53"/>
    </row>
    <row r="85" spans="1:12" ht="21.75" customHeight="1" x14ac:dyDescent="0.2">
      <c r="A85" s="69" t="str">
        <f>" - "&amp;Dados!B29</f>
        <v xml:space="preserve"> - A proposta de preços ajustada ao lance final deverá conter o valor numérico dos preços unitários e totais, não podendo exceder o valor do lance final;</v>
      </c>
      <c r="B85" s="69"/>
      <c r="C85" s="69"/>
      <c r="D85" s="69"/>
      <c r="E85" s="69"/>
      <c r="F85" s="69"/>
      <c r="G85" s="69"/>
      <c r="H85" s="53"/>
    </row>
    <row r="86" spans="1:12" ht="21.75" customHeight="1" x14ac:dyDescent="0.2">
      <c r="A86"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86" s="69"/>
      <c r="C86" s="69"/>
      <c r="D86" s="69"/>
      <c r="E86" s="69"/>
      <c r="F86" s="69"/>
      <c r="G86" s="69"/>
      <c r="H86" s="53"/>
    </row>
    <row r="87" spans="1:12" ht="21.75" customHeight="1" x14ac:dyDescent="0.2">
      <c r="A87"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87" s="69"/>
      <c r="C87" s="69"/>
      <c r="D87" s="69"/>
      <c r="E87" s="69"/>
      <c r="F87" s="69"/>
      <c r="G87" s="69"/>
      <c r="H87" s="53"/>
    </row>
    <row r="88" spans="1:12" ht="21.75" customHeight="1" x14ac:dyDescent="0.2">
      <c r="A88"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88" s="69"/>
      <c r="C88" s="69"/>
      <c r="D88" s="69"/>
      <c r="E88" s="69"/>
      <c r="F88" s="69"/>
      <c r="G88" s="69"/>
      <c r="H88" s="53"/>
    </row>
    <row r="89" spans="1:12" ht="21.75" customHeight="1" x14ac:dyDescent="0.2">
      <c r="A89" s="69" t="str">
        <f>" - "&amp;Dados!B33</f>
        <v xml:space="preserve"> - Declaramos que até a presente data inexistem fatos impeditivos a participação desta empresa ao presente certame licitatório, ciente da obrigatoriedade de declarar ocorrências posteriores;</v>
      </c>
      <c r="B89" s="69"/>
      <c r="C89" s="69"/>
      <c r="D89" s="69"/>
      <c r="E89" s="69"/>
      <c r="F89" s="69"/>
      <c r="G89" s="69"/>
      <c r="H89" s="53"/>
    </row>
    <row r="90" spans="1:12" ht="30" customHeight="1" x14ac:dyDescent="0.2">
      <c r="A90"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90" s="69"/>
      <c r="C90" s="69"/>
      <c r="D90" s="69"/>
      <c r="E90" s="69"/>
      <c r="F90" s="69"/>
      <c r="G90" s="69"/>
    </row>
    <row r="91" spans="1:12" ht="25.5" customHeight="1" x14ac:dyDescent="0.2">
      <c r="A91"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91" s="69"/>
      <c r="C91" s="69"/>
      <c r="D91" s="69"/>
      <c r="E91" s="69"/>
      <c r="F91" s="69"/>
      <c r="G91" s="69"/>
    </row>
  </sheetData>
  <autoFilter ref="A11:G83" xr:uid="{00000000-0009-0000-0000-000000000000}"/>
  <mergeCells count="23">
    <mergeCell ref="A90:G90"/>
    <mergeCell ref="A91:G91"/>
    <mergeCell ref="A84:G84"/>
    <mergeCell ref="A85:G85"/>
    <mergeCell ref="A86:G86"/>
    <mergeCell ref="A87:G87"/>
    <mergeCell ref="A88:G88"/>
    <mergeCell ref="A89:G89"/>
    <mergeCell ref="C6:D6"/>
    <mergeCell ref="E6:F6"/>
    <mergeCell ref="A2:G2"/>
    <mergeCell ref="A3:G3"/>
    <mergeCell ref="A4:G4"/>
    <mergeCell ref="A5:G5"/>
    <mergeCell ref="A80:G80"/>
    <mergeCell ref="A81:G81"/>
    <mergeCell ref="A82:G82"/>
    <mergeCell ref="B8:G8"/>
    <mergeCell ref="A83:G83"/>
    <mergeCell ref="B9:G9"/>
    <mergeCell ref="F78:G78"/>
    <mergeCell ref="F79:G79"/>
    <mergeCell ref="D10:G10"/>
  </mergeCells>
  <phoneticPr fontId="0" type="noConversion"/>
  <conditionalFormatting sqref="F78">
    <cfRule type="expression" dxfId="11" priority="1" stopIfTrue="1">
      <formula>IF($J78="Empate",IF(H78=1,TRUE(),FALSE()),FALSE())</formula>
    </cfRule>
    <cfRule type="expression" dxfId="10" priority="2" stopIfTrue="1">
      <formula>IF(H78="&gt;",FALSE(),IF(H78&gt;0,TRUE(),FALSE()))</formula>
    </cfRule>
    <cfRule type="expression" dxfId="9" priority="3" stopIfTrue="1">
      <formula>IF(H78="&gt;",TRUE(),FALSE())</formula>
    </cfRule>
  </conditionalFormatting>
  <conditionalFormatting sqref="F79">
    <cfRule type="expression" dxfId="8" priority="4" stopIfTrue="1">
      <formula>IF($J78="OK",IF(H78=1,TRUE(),FALSE()),FALSE())</formula>
    </cfRule>
    <cfRule type="expression" dxfId="7" priority="5" stopIfTrue="1">
      <formula>IF($J78="Empate",IF(H78=1,TRUE(),FALSE()),FALSE())</formula>
    </cfRule>
    <cfRule type="expression" dxfId="6" priority="6" stopIfTrue="1">
      <formula>IF($J78="Empate",IF(H78=2,TRUE(),FALSE()),FALSE())</formula>
    </cfRule>
  </conditionalFormatting>
  <conditionalFormatting sqref="F13:F77">
    <cfRule type="cellIs" dxfId="5" priority="11" stopIfTrue="1" operator="equal">
      <formula>""</formula>
    </cfRule>
  </conditionalFormatting>
  <conditionalFormatting sqref="D13:D77">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77">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7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119</v>
      </c>
      <c r="E1" s="4"/>
      <c r="F1" s="4"/>
      <c r="G1" s="4"/>
    </row>
    <row r="2" spans="1:7" x14ac:dyDescent="0.2">
      <c r="A2" s="17" t="s">
        <v>10</v>
      </c>
      <c r="B2" s="5" t="s">
        <v>120</v>
      </c>
      <c r="E2" s="4"/>
      <c r="F2" s="4"/>
      <c r="G2" s="4"/>
    </row>
    <row r="3" spans="1:7" x14ac:dyDescent="0.2">
      <c r="A3" s="17" t="s">
        <v>11</v>
      </c>
      <c r="B3" s="5" t="s">
        <v>121</v>
      </c>
      <c r="C3" s="5"/>
      <c r="E3" s="65"/>
      <c r="F3" s="4"/>
      <c r="G3" s="4"/>
    </row>
    <row r="4" spans="1:7" x14ac:dyDescent="0.2">
      <c r="A4" s="17" t="s">
        <v>12</v>
      </c>
      <c r="B4" s="10" t="s">
        <v>122</v>
      </c>
      <c r="C4" s="5"/>
      <c r="E4" s="65"/>
      <c r="F4" s="4"/>
      <c r="G4" s="4"/>
    </row>
    <row r="5" spans="1:7" x14ac:dyDescent="0.2">
      <c r="A5" s="17" t="s">
        <v>13</v>
      </c>
      <c r="B5" s="10" t="s">
        <v>36</v>
      </c>
      <c r="C5" s="5"/>
      <c r="E5" s="65"/>
      <c r="F5" s="4"/>
      <c r="G5" s="4"/>
    </row>
    <row r="6" spans="1:7" x14ac:dyDescent="0.2">
      <c r="A6" s="17" t="s">
        <v>31</v>
      </c>
      <c r="B6" s="13" t="s">
        <v>37</v>
      </c>
      <c r="C6" s="5"/>
      <c r="E6" s="65"/>
      <c r="F6" s="4"/>
      <c r="G6" s="4"/>
    </row>
    <row r="7" spans="1:7" x14ac:dyDescent="0.2">
      <c r="A7" s="17" t="s">
        <v>14</v>
      </c>
      <c r="B7" s="5" t="s">
        <v>30</v>
      </c>
      <c r="C7" s="5"/>
      <c r="E7" s="65"/>
      <c r="F7" s="4"/>
      <c r="G7" s="4"/>
    </row>
    <row r="8" spans="1:7" x14ac:dyDescent="0.2">
      <c r="A8" s="26" t="s">
        <v>23</v>
      </c>
      <c r="B8" s="57">
        <v>153412.27999999982</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33</v>
      </c>
      <c r="E14" s="4"/>
      <c r="F14" s="4"/>
      <c r="G14" s="4"/>
    </row>
    <row r="15" spans="1:7" x14ac:dyDescent="0.2">
      <c r="A15" s="67" t="s">
        <v>34</v>
      </c>
      <c r="E15" s="4"/>
      <c r="F15" s="4"/>
      <c r="G15" s="4"/>
    </row>
    <row r="16" spans="1:7" x14ac:dyDescent="0.2">
      <c r="A16" s="67" t="s">
        <v>35</v>
      </c>
      <c r="B16" s="25"/>
      <c r="E16" s="25"/>
      <c r="F16" s="4"/>
      <c r="G16" s="4"/>
    </row>
    <row r="17" spans="1:256" s="24" customFormat="1" x14ac:dyDescent="0.2">
      <c r="A17" s="23" t="s">
        <v>21</v>
      </c>
      <c r="B17" s="68" t="s">
        <v>123</v>
      </c>
      <c r="C17" s="25" t="s">
        <v>124</v>
      </c>
      <c r="D17" s="25" t="s">
        <v>125</v>
      </c>
      <c r="E17" s="25"/>
      <c r="F17" s="25"/>
      <c r="G17" s="25"/>
      <c r="H17" s="25"/>
      <c r="I17" s="25"/>
      <c r="J17" s="25"/>
      <c r="K17" s="25"/>
      <c r="L17" s="25"/>
      <c r="M17" s="25"/>
    </row>
    <row r="18" spans="1:256" s="24" customFormat="1" x14ac:dyDescent="0.2">
      <c r="A18" s="23" t="s">
        <v>22</v>
      </c>
      <c r="B18" s="66" t="s">
        <v>126</v>
      </c>
      <c r="C18" s="59" t="s">
        <v>127</v>
      </c>
      <c r="D18" s="59" t="s">
        <v>128</v>
      </c>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76.5" x14ac:dyDescent="0.2">
      <c r="A23" s="21" t="s">
        <v>15</v>
      </c>
      <c r="B23" s="22" t="s">
        <v>129</v>
      </c>
      <c r="E23" s="4"/>
      <c r="F23" s="4"/>
      <c r="G23" s="63"/>
    </row>
    <row r="24" spans="1:256" ht="38.25" x14ac:dyDescent="0.2">
      <c r="A24" s="21" t="s">
        <v>16</v>
      </c>
      <c r="B24" s="22" t="s">
        <v>130</v>
      </c>
      <c r="E24" s="4"/>
      <c r="F24" s="4"/>
      <c r="G24" s="63"/>
    </row>
    <row r="25" spans="1:256" ht="63.75" x14ac:dyDescent="0.2">
      <c r="A25" s="21" t="s">
        <v>17</v>
      </c>
      <c r="B25" s="59" t="s">
        <v>131</v>
      </c>
      <c r="C25" s="9"/>
      <c r="E25" s="4"/>
      <c r="F25" s="4"/>
      <c r="G25" s="63"/>
    </row>
    <row r="26" spans="1:256" ht="25.5" x14ac:dyDescent="0.2">
      <c r="A26" s="21" t="s">
        <v>18</v>
      </c>
      <c r="B26" s="22" t="s">
        <v>28</v>
      </c>
      <c r="E26" s="4"/>
      <c r="F26" s="4"/>
      <c r="G26" s="63"/>
    </row>
    <row r="27" spans="1:256" ht="25.5" x14ac:dyDescent="0.2">
      <c r="A27" s="21" t="s">
        <v>32</v>
      </c>
      <c r="B27" s="64" t="s">
        <v>132</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2022-03-04T18:47:04Z</cp:lastPrinted>
  <dcterms:created xsi:type="dcterms:W3CDTF">2006-04-18T17:38:46Z</dcterms:created>
  <dcterms:modified xsi:type="dcterms:W3CDTF">2022-03-04T18:49:32Z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