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08-22 - Aquisição de Mobiliário e Equipamentos de Informática - SMEC\"/>
    </mc:Choice>
  </mc:AlternateContent>
  <xr:revisionPtr revIDLastSave="0" documentId="13_ncr:1_{07DE2B18-5D6D-4929-AA64-5F3EFEB6F82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A31" i="1"/>
  <c r="A32" i="1"/>
  <c r="A33" i="1"/>
  <c r="A34" i="1"/>
  <c r="A35" i="1"/>
  <c r="A36" i="1"/>
  <c r="A37" i="1"/>
  <c r="A30" i="1"/>
  <c r="E6" i="1"/>
  <c r="G13" i="1"/>
  <c r="A4" i="1"/>
  <c r="A28" i="1"/>
  <c r="A29" i="1"/>
  <c r="A27" i="1"/>
  <c r="A26" i="1"/>
  <c r="A6" i="1"/>
  <c r="A5" i="1"/>
  <c r="A3" i="1"/>
  <c r="F25" i="1" l="1"/>
</calcChain>
</file>

<file path=xl/sharedStrings.xml><?xml version="1.0" encoding="utf-8"?>
<sst xmlns="http://schemas.openxmlformats.org/spreadsheetml/2006/main" count="81" uniqueCount="67">
  <si>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</si>
  <si>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</si>
  <si>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</si>
  <si>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</si>
  <si>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</si>
  <si>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</si>
  <si>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</si>
  <si>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</si>
  <si>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</si>
  <si>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</si>
  <si>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</si>
  <si>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</si>
  <si>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</si>
  <si>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</si>
  <si>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</si>
  <si>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</si>
  <si>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</si>
  <si>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</si>
  <si>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</si>
  <si>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</si>
  <si>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</si>
  <si>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</si>
  <si>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</si>
  <si>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</si>
  <si>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</si>
  <si>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</si>
  <si>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</si>
  <si>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</si>
  <si>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</si>
  <si>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</si>
  <si>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</si>
  <si>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</si>
  <si>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</si>
  <si>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</si>
  <si>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</si>
  <si>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</si>
  <si>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</si>
  <si>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</si>
  <si>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</si>
  <si>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</si>
  <si>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</si>
  <si>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</si>
  <si>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</si>
  <si>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</si>
  <si>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</si>
  <si>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</si>
  <si>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CPU COM PROCESSADOR COM NO MÍNIMO 6 CORE E 12 THREADS, FREQUÊNCIA MÍNIMA DE 2.6 GHZ (4.4 GHZ TURBO), CACHE MÍNIMO 12 MB, MEMÓRIA RAM MÍNIMO DE 8GB DDR 4, PLACA-MAE COM SAÍDAS VGA E HDMI, PLACA DE REDE 10/100/1000, DISCO SSD MÍNIMO DE 480 GB, FONTE MÍNIMO DE 500W REAIS, MOUSE, TECLADO, CAIXA DE SOM, INCLUINDO CABO DE FORÇA E HDMI, WINDOWS 10 PROFISSIONAL 64 BITS (COM SELO ORIGINAL), PACOTE OFFICE WPS (COM SELO ORIGINAL)</t>
  </si>
  <si>
    <t>MONITOR LED MÍNIMO DE 21,5”</t>
  </si>
  <si>
    <t>NOBREAK 700VA BIVOLT</t>
  </si>
  <si>
    <t>IMPRESSORA MULTIFUNCIONAL ECOTANK COM WI-FI; IMPRIME ATÉ 4.500 PÁGINAS EM PRETO E 7.500 PÁGINAS COLORIDAS. INCLUINDO UM KIT DE GARRAFAS DE TINTA ECOTANK ORIGINAL 4 CORES. RESOLUÇÃO MÁXIMA DE IMPRESSÃO: 5760 X 1440 DPI VELOCIDADE DE IMPRESSÃO: 33 PPM EM PRETO E 15 PPM EM CORES.</t>
  </si>
  <si>
    <t>ARMÁRIO DE AÇO COM PORTAS DE ABRIR (GRANDE);MEDIDAS: 1980MM(A) X 1200MM(L) X 400MM(P); COM 03 PRATELEIRAS REGULÁVEIS E UMA FIXA; COM CAPACIDADE DE CARGA DE ATÉ 30 KG POR PLANO DISTRIBUÍDO; PUXADOR ESTAMPADO COM CHAVES; ESTRUTURA CONFECCIONADA EM AÇO CARBONO #26 EM TODO MÓVEL; ACABAMENTO TRATADO PELO PROCESSO ANTI-FERRUGINOSO EM TODO MÓVEL;PINTURA EPÓXI – PÓ TEXTURIZADA EM TODO MÓVEL; COR CINZA CRISTAL.</t>
  </si>
  <si>
    <t>CADEIRA COM AJUSTE PARA O CONTROLE DE TRONCO E CABEÇA DO ALUNO, APOIO DOS PÉS, REGULAGEM DE INCLINAÇÃO: CADEIRA ESCOLAR ADAPTADA TAMANHO JUVENIL; COM APOIO DE BRAÇO E MESA AVD; - ESTRUTURA EM AÇO COM PINTURA EPÓXI - REGULAGEM DE ALTURA E DE INCLINAÇÃO DO ASSENTO EM RELAÇÃO AO SOLO PORTA OBJETOS EMBAIXO DO ASSENTO;   APOIO DE PÉ REMOVÍVEL COM REGULAGEM DE ALTURA E PROFUNDIDADE;  APOIO DE CABEÇA REMOVÍVEL COM REGULAGEM DE ALTURA E PROFUNDIDADE - CINTO PEITORAL TIPO CAMISETA (MASCULINO) E BORBOLETA (FEMININO) - ACABAMENTO COM PONTEIRAS DE BORRACHA ANTIDERRAPANTE;- ASSENTO E ENCOSTO ANATÔMICO OU PLANO FEITO SOB MEDIDA OU PADRÃO; - APOIO DE TRONCO PLANO INDEPENDENTES COM REGULAGEM DESLIZANTE NA ALTURA E LARGURA. MODELO PADRÃO - ENCOSTO PLANO; - ASSENTO ANATÔMICO; - APOIO DE TRONCO PLANO;  APOIO DE CABEÇA; - APOIO DE PÉS BANDEJA; CINTO PEITORAL CAMISETA.  MESA AVD; APOIO DE BRAÇO REMOVÍVEL</t>
  </si>
  <si>
    <t>MESA COM RECORTE,AJUSTE DE ALTURA E ÂNGULO DO TAMPO; BASE TRASEIRA DA ESTRUTURA ALARGADA; - RÉGUA PARA FIXAÇÃO DE PAPÉIS E LIVROS;  PONTEIRAS DE BORRACHA ANTIDERRAPANTE COM REGULAGEM PARA EVITAR DESNIVELAMENTO DO SOLO; TAMPO DA MESA OITAVADO COM ACABAMENTO EM MDF; MEDIDAS DA TAMPA DE MADEIRA: 60 CM X 75 CM;  ALTURA MÁXIMA EM RELAÇÃO AO CHÃO 93 CM, ALTURA MÍNIMA 71 CM; TAMPO DA MESA COM TRÊS NÍVEIS DE REGULAGEM DE INCLINAÇÃO;  REGULAGEM DE ALTURA DO TAMPO DA MESA EM RELAÇÃO AO SOLO.</t>
  </si>
  <si>
    <t>NICHO ORGANIZADOR 3 GAVETAS BRANCO COLOR; - CONFECCIONADO EM MDP E MDF DE 15MM; ACABAMENTO EM PINTURA UV; 6 NICHOS INTERNOS COM AMPLO ESPAÇO; 3 GAVETAS; COMPORTA VÁRIOS OBJETOS; PODE SER UTILIZADO PARA AMBIENTE DE ESCRITÓRIO E QUARTO INFANTIL; 4 RODÍZIOS.</t>
  </si>
  <si>
    <t>MESA REDONDA COM 4 CADEIRAS; MESA REDONDA 1,00M; ESTRUTURA DE FERRO, TAMPO EM MDF BRANCO;+ 4 CADEIRAS FIXAS; ESTOFADO LAMINADO EM TECIDO OU CURVIN</t>
  </si>
  <si>
    <t>MESA PROFESSOR PARA COMPUTADOR; TAMPO DA MESA EM MDF 15MM REVESTIDO EM FÓRMICA NO TAMANHO 130X68CM. PÉS E ESTRUTURA EM MATERIAL METÁLICO PINTADO COM SUPORTE PARA TECLADO E MONITOR. DIMENSÕES: ALTURA: 75 CM; LARGURA: 68 CM; COMPRIMENTO: 130 CM</t>
  </si>
  <si>
    <t>NOTEBOOK, PROCESSADOR COM NO MÍNIMO 4 CORE E 8 THREADS, MEMÓRIA MÍNIMO DE 8 GB, DISCO SSD MÍNIMO DE 256 GB, TELA MÍNIMA DE 15.6" FULL HD LED LCD, SAÍDA HDMI E MÍNIMO DE 3 SAÍDAS USB</t>
  </si>
  <si>
    <t>PREGÃO ELETRÔNICO Nº 008/2022</t>
  </si>
  <si>
    <t>AQUISIÇÃO DE MOBILIÁRIOS E EQUIPAMENTOS DE INFORMÁTICA</t>
  </si>
  <si>
    <t>Sec. Educação</t>
  </si>
  <si>
    <t>N.º 1701.1236100231.030-4490.52.00-00</t>
  </si>
  <si>
    <t>O objeto do presente termo de referência será recebido em remessa única com prazo não superior a 30 (trinta) dias corridos, após recebimento da nota de empenho.</t>
  </si>
  <si>
    <t>Os itens deverão ser entregues no endereço: Rua Alcina Ponciano, número 21, Centro, sede da SMECELT.  Horário das 09:00 às 16:00 horas, nos dias úteis, de segunda a sexta-feira. Sendo o frete, carga e descarga por conta do fornecedor até o local indicado.</t>
  </si>
  <si>
    <t>O pagamento do objeto de que trata o PREGÃO ELETRÔNICO 008/2022, e consequente contrato serão efetuados pela Tesouraria da PREFEITURA MUNICIPAL DE SUMIDOURO no prazo de até 30 dias a contar do ateste da nota fiscal.</t>
  </si>
  <si>
    <t>Prazo do contrato: Entrega Imediata.</t>
  </si>
  <si>
    <t>PROCESSO ADMINISTRATIVO N° 3157/2021 de 27/10/2021</t>
  </si>
  <si>
    <t>Abertura das Propostas: 30/03/2022,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</si>
</sst>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3157/21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2" t="s">
        <v>19</v>
      </c>
      <c r="B2" s="72"/>
      <c r="C2" s="72"/>
      <c r="D2" s="72"/>
      <c r="E2" s="72"/>
      <c r="F2" s="72"/>
      <c r="G2" s="72"/>
    </row>
    <row r="3" spans="1:13" x14ac:dyDescent="0.2">
      <c r="A3" s="72" t="str">
        <f>UPPER(Dados!B1&amp;"  -  "&amp;Dados!B4)</f>
        <v>PREGÃO ELETRÔNICO Nº 008/2022  -  ABERTURA DAS PROPOSTAS: 30/03/2022, ÀS 10:00HS</v>
      </c>
      <c r="B3" s="72"/>
      <c r="C3" s="72"/>
      <c r="D3" s="72"/>
      <c r="E3" s="72"/>
      <c r="F3" s="72"/>
      <c r="G3" s="72"/>
    </row>
    <row r="4" spans="1:13" x14ac:dyDescent="0.2">
      <c r="A4" s="73" t="str">
        <f>Dados!B3</f>
        <v>AQUISIÇÃO DE MOBILIÁRIOS E EQUIPAMENTOS DE INFORMÁTICA</v>
      </c>
      <c r="B4" s="73"/>
      <c r="C4" s="73"/>
      <c r="D4" s="73"/>
      <c r="E4" s="73"/>
      <c r="F4" s="73"/>
      <c r="G4" s="73"/>
    </row>
    <row r="5" spans="1:13" x14ac:dyDescent="0.2">
      <c r="A5" s="72" t="str">
        <f>Dados!B2</f>
        <v>PROCESSO ADMINISTRATIVO N° 3157/2021 de 27/10/2021</v>
      </c>
      <c r="B5" s="72"/>
      <c r="C5" s="72"/>
      <c r="D5" s="72"/>
      <c r="E5" s="72"/>
      <c r="F5" s="72"/>
      <c r="G5" s="72"/>
    </row>
    <row r="6" spans="1:13" x14ac:dyDescent="0.2">
      <c r="A6" s="62" t="str">
        <f>Dados!B7</f>
        <v>MENOR PREÇO POR ITEM</v>
      </c>
      <c r="B6" s="62"/>
      <c r="C6" s="70" t="s">
        <v>29</v>
      </c>
      <c r="D6" s="70"/>
      <c r="E6" s="71">
        <f>Dados!B8</f>
        <v>55436.28</v>
      </c>
      <c r="F6" s="71"/>
      <c r="G6" s="62"/>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9"/>
      <c r="L8" s="42"/>
    </row>
    <row r="9" spans="1:13" s="8" customFormat="1" ht="12" customHeight="1" x14ac:dyDescent="0.2">
      <c r="A9" s="16" t="s">
        <v>1</v>
      </c>
      <c r="B9" s="75"/>
      <c r="C9" s="75"/>
      <c r="D9" s="75"/>
      <c r="E9" s="75"/>
      <c r="F9" s="75"/>
      <c r="G9" s="75"/>
      <c r="H9" s="49"/>
      <c r="L9" s="42"/>
      <c r="M9" s="42"/>
    </row>
    <row r="10" spans="1:13" s="8" customFormat="1" ht="12" customHeight="1" x14ac:dyDescent="0.2">
      <c r="A10" s="16" t="s">
        <v>2</v>
      </c>
      <c r="B10" s="40"/>
      <c r="C10" s="29" t="s">
        <v>8</v>
      </c>
      <c r="D10" s="80"/>
      <c r="E10" s="80"/>
      <c r="F10" s="80"/>
      <c r="G10" s="80"/>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90" x14ac:dyDescent="0.2">
      <c r="A13" s="37">
        <v>1</v>
      </c>
      <c r="B13" s="35" t="s">
        <v>46</v>
      </c>
      <c r="C13" s="38" t="s">
        <v>5</v>
      </c>
      <c r="D13" s="58">
        <v>1</v>
      </c>
      <c r="E13" s="61">
        <v>3800</v>
      </c>
      <c r="F13" s="56"/>
      <c r="G13" s="39" t="str">
        <f>IF(F13="","",IF(ISTEXT(F13),"NC",F13*D13))</f>
        <v/>
      </c>
      <c r="H13" s="49"/>
      <c r="K13" s="7"/>
      <c r="L13" s="42"/>
    </row>
    <row r="14" spans="1:13" s="8" customFormat="1" ht="11.25" x14ac:dyDescent="0.2">
      <c r="A14" s="37">
        <v>2</v>
      </c>
      <c r="B14" s="35" t="s">
        <v>47</v>
      </c>
      <c r="C14" s="38" t="s">
        <v>5</v>
      </c>
      <c r="D14" s="58">
        <v>1</v>
      </c>
      <c r="E14" s="61">
        <v>882.09</v>
      </c>
      <c r="F14" s="56"/>
      <c r="G14" s="39" t="str">
        <f t="shared" ref="G14:G23" si="0">IF(F14="","",IF(ISTEXT(F14),"NC",F14*D14))</f>
        <v/>
      </c>
      <c r="H14" s="49"/>
      <c r="K14" s="7"/>
      <c r="L14" s="42"/>
    </row>
    <row r="15" spans="1:13" s="8" customFormat="1" ht="11.25" x14ac:dyDescent="0.2">
      <c r="A15" s="37">
        <v>3</v>
      </c>
      <c r="B15" s="35" t="s">
        <v>48</v>
      </c>
      <c r="C15" s="38" t="s">
        <v>5</v>
      </c>
      <c r="D15" s="58">
        <v>1</v>
      </c>
      <c r="E15" s="61">
        <v>621.28</v>
      </c>
      <c r="F15" s="56"/>
      <c r="G15" s="39" t="str">
        <f t="shared" si="0"/>
        <v/>
      </c>
      <c r="H15" s="49"/>
      <c r="K15" s="7"/>
      <c r="L15" s="42"/>
    </row>
    <row r="16" spans="1:13" s="8" customFormat="1" ht="67.5" x14ac:dyDescent="0.2">
      <c r="A16" s="37">
        <v>4</v>
      </c>
      <c r="B16" s="35" t="s">
        <v>49</v>
      </c>
      <c r="C16" s="38" t="s">
        <v>5</v>
      </c>
      <c r="D16" s="58">
        <v>1</v>
      </c>
      <c r="E16" s="61">
        <v>1607</v>
      </c>
      <c r="F16" s="56"/>
      <c r="G16" s="39" t="str">
        <f t="shared" si="0"/>
        <v/>
      </c>
      <c r="H16" s="49"/>
      <c r="K16" s="7"/>
      <c r="L16" s="42"/>
    </row>
    <row r="17" spans="1:12" s="8" customFormat="1" ht="90" x14ac:dyDescent="0.2">
      <c r="A17" s="37">
        <v>5</v>
      </c>
      <c r="B17" s="35" t="s">
        <v>50</v>
      </c>
      <c r="C17" s="38" t="s">
        <v>5</v>
      </c>
      <c r="D17" s="58">
        <v>1</v>
      </c>
      <c r="E17" s="61">
        <v>1326.42</v>
      </c>
      <c r="F17" s="56"/>
      <c r="G17" s="39" t="str">
        <f t="shared" si="0"/>
        <v/>
      </c>
      <c r="H17" s="49"/>
      <c r="K17" s="7"/>
      <c r="L17" s="42"/>
    </row>
    <row r="18" spans="1:12" s="8" customFormat="1" ht="202.5" x14ac:dyDescent="0.2">
      <c r="A18" s="37">
        <v>6</v>
      </c>
      <c r="B18" s="35" t="s">
        <v>51</v>
      </c>
      <c r="C18" s="38" t="s">
        <v>5</v>
      </c>
      <c r="D18" s="58">
        <v>1</v>
      </c>
      <c r="E18" s="61">
        <v>796.2</v>
      </c>
      <c r="F18" s="56"/>
      <c r="G18" s="39" t="str">
        <f t="shared" si="0"/>
        <v/>
      </c>
      <c r="H18" s="49"/>
      <c r="K18" s="7"/>
      <c r="L18" s="42"/>
    </row>
    <row r="19" spans="1:12" s="8" customFormat="1" ht="112.5" x14ac:dyDescent="0.2">
      <c r="A19" s="37">
        <v>7</v>
      </c>
      <c r="B19" s="35" t="s">
        <v>52</v>
      </c>
      <c r="C19" s="38" t="s">
        <v>5</v>
      </c>
      <c r="D19" s="58">
        <v>1</v>
      </c>
      <c r="E19" s="61">
        <v>1004.5</v>
      </c>
      <c r="F19" s="56"/>
      <c r="G19" s="39" t="str">
        <f t="shared" si="0"/>
        <v/>
      </c>
      <c r="H19" s="49"/>
      <c r="K19" s="7"/>
      <c r="L19" s="42"/>
    </row>
    <row r="20" spans="1:12" s="8" customFormat="1" ht="56.25" x14ac:dyDescent="0.2">
      <c r="A20" s="37">
        <v>8</v>
      </c>
      <c r="B20" s="35" t="s">
        <v>53</v>
      </c>
      <c r="C20" s="38" t="s">
        <v>5</v>
      </c>
      <c r="D20" s="58">
        <v>1</v>
      </c>
      <c r="E20" s="61">
        <v>820</v>
      </c>
      <c r="F20" s="56"/>
      <c r="G20" s="39" t="str">
        <f t="shared" si="0"/>
        <v/>
      </c>
      <c r="H20" s="49"/>
      <c r="K20" s="7"/>
      <c r="L20" s="42"/>
    </row>
    <row r="21" spans="1:12" s="8" customFormat="1" ht="33.75" x14ac:dyDescent="0.2">
      <c r="A21" s="37">
        <v>9</v>
      </c>
      <c r="B21" s="35" t="s">
        <v>54</v>
      </c>
      <c r="C21" s="38" t="s">
        <v>5</v>
      </c>
      <c r="D21" s="58">
        <v>1</v>
      </c>
      <c r="E21" s="61">
        <v>1345.67</v>
      </c>
      <c r="F21" s="56"/>
      <c r="G21" s="39" t="str">
        <f t="shared" si="0"/>
        <v/>
      </c>
      <c r="H21" s="49"/>
      <c r="K21" s="7"/>
      <c r="L21" s="42"/>
    </row>
    <row r="22" spans="1:12" s="8" customFormat="1" ht="56.25" x14ac:dyDescent="0.2">
      <c r="A22" s="37">
        <v>10</v>
      </c>
      <c r="B22" s="35" t="s">
        <v>55</v>
      </c>
      <c r="C22" s="38" t="s">
        <v>5</v>
      </c>
      <c r="D22" s="58">
        <v>1</v>
      </c>
      <c r="E22" s="61">
        <v>588.12</v>
      </c>
      <c r="F22" s="56"/>
      <c r="G22" s="39" t="str">
        <f t="shared" si="0"/>
        <v/>
      </c>
      <c r="H22" s="49"/>
      <c r="K22" s="7"/>
      <c r="L22" s="42"/>
    </row>
    <row r="23" spans="1:12" s="8" customFormat="1" ht="45" x14ac:dyDescent="0.2">
      <c r="A23" s="37">
        <v>11</v>
      </c>
      <c r="B23" s="35" t="s">
        <v>56</v>
      </c>
      <c r="C23" s="38" t="s">
        <v>5</v>
      </c>
      <c r="D23" s="58">
        <v>10</v>
      </c>
      <c r="E23" s="61">
        <v>4264.5</v>
      </c>
      <c r="F23" s="56"/>
      <c r="G23" s="39" t="str">
        <f t="shared" si="0"/>
        <v/>
      </c>
      <c r="H23" s="49"/>
      <c r="K23" s="7"/>
      <c r="L23" s="42"/>
    </row>
    <row r="24" spans="1:12" s="30" customFormat="1" ht="9" x14ac:dyDescent="0.2">
      <c r="A24" s="41"/>
      <c r="E24" s="55"/>
      <c r="F24" s="76" t="s">
        <v>27</v>
      </c>
      <c r="G24" s="77"/>
      <c r="H24" s="50"/>
      <c r="L24" s="44"/>
    </row>
    <row r="25" spans="1:12" ht="14.25" customHeight="1" x14ac:dyDescent="0.2">
      <c r="F25" s="78" t="str">
        <f>IF(SUM(G13:G23)=0,"",SUM(G13:G23))</f>
        <v/>
      </c>
      <c r="G25" s="79"/>
      <c r="H25" s="51"/>
    </row>
    <row r="26" spans="1:12" s="45" customFormat="1" ht="21" customHeight="1" x14ac:dyDescent="0.2">
      <c r="A26" s="69" t="str">
        <f>" - "&amp;Dados!B23</f>
        <v xml:space="preserve"> - O objeto do presente termo de referência será recebido em remessa única com prazo não superior a 30 (trinta) dias corridos, após recebimento da nota de empenho.</v>
      </c>
      <c r="B26" s="69"/>
      <c r="C26" s="69"/>
      <c r="D26" s="69"/>
      <c r="E26" s="69"/>
      <c r="F26" s="69"/>
      <c r="G26" s="69"/>
      <c r="H26" s="52"/>
      <c r="L26" s="46"/>
    </row>
    <row r="27" spans="1:12" s="45" customFormat="1" ht="28.5" customHeight="1" x14ac:dyDescent="0.2">
      <c r="A27" s="69" t="str">
        <f>" - "&amp;Dados!B24</f>
        <v xml:space="preserve"> - Os itens deverão ser entregues no endereço: Rua Alcina Ponciano, número 21, Centro, sede da SMECELT.  Horário das 09:00 às 16:00 horas, nos dias úteis, de segunda a sexta-feira. Sendo o frete, carga e descarga por conta do fornecedor até o local indicado.</v>
      </c>
      <c r="B27" s="69"/>
      <c r="C27" s="69"/>
      <c r="D27" s="69"/>
      <c r="E27" s="69"/>
      <c r="F27" s="69"/>
      <c r="G27" s="69"/>
      <c r="H27" s="52"/>
      <c r="L27" s="46"/>
    </row>
    <row r="28" spans="1:12" s="45" customFormat="1" ht="21" customHeight="1" x14ac:dyDescent="0.2">
      <c r="A28" s="69" t="str">
        <f>" - "&amp;Dados!B25</f>
        <v xml:space="preserve"> - O pagamento do objeto de que trata o PREGÃO ELETRÔNICO 008/2022, e consequente contrato serão efetuados pela Tesouraria da PREFEITURA MUNICIPAL DE SUMIDOURO no prazo de até 30 dias a contar do ateste da nota fiscal.</v>
      </c>
      <c r="B28" s="69"/>
      <c r="C28" s="69"/>
      <c r="D28" s="69"/>
      <c r="E28" s="69"/>
      <c r="F28" s="69"/>
      <c r="G28" s="69"/>
      <c r="H28" s="52"/>
      <c r="L28" s="46"/>
    </row>
    <row r="29" spans="1:12" s="30" customFormat="1" ht="9" x14ac:dyDescent="0.2">
      <c r="A29" s="69" t="str">
        <f>" - "&amp;Dados!B26</f>
        <v xml:space="preserve"> - Proposta válida por 60 (sessenta) dias</v>
      </c>
      <c r="B29" s="69"/>
      <c r="C29" s="69"/>
      <c r="D29" s="69"/>
      <c r="E29" s="69"/>
      <c r="F29" s="69"/>
      <c r="G29" s="69"/>
      <c r="H29" s="50"/>
      <c r="L29" s="44"/>
    </row>
    <row r="30" spans="1:12" ht="21" customHeight="1" x14ac:dyDescent="0.2">
      <c r="A30" s="69" t="str">
        <f>" - "&amp;Dados!B28</f>
        <v xml:space="preserve"> - A Licitante poderá apresentar prospecto, ficha técnica ou outros documentos com informações que permitam a melhor identificação e qualificação do(s) item(ns) licitado(s);</v>
      </c>
      <c r="B30" s="69"/>
      <c r="C30" s="69"/>
      <c r="D30" s="69"/>
      <c r="E30" s="69"/>
      <c r="F30" s="69"/>
      <c r="G30" s="69"/>
      <c r="H30" s="53"/>
    </row>
    <row r="31" spans="1:12" ht="21.75" customHeight="1" x14ac:dyDescent="0.2">
      <c r="A31" s="69" t="str">
        <f>" - "&amp;Dados!B29</f>
        <v xml:space="preserve"> - A proposta de preços ajustada ao lance final deverá conter o valor numérico dos preços unitários e totais, não podendo exceder o valor do lance final;</v>
      </c>
      <c r="B31" s="69"/>
      <c r="C31" s="69"/>
      <c r="D31" s="69"/>
      <c r="E31" s="69"/>
      <c r="F31" s="69"/>
      <c r="G31" s="69"/>
      <c r="H31" s="53"/>
    </row>
    <row r="32" spans="1:12" ht="21.75" customHeight="1" x14ac:dyDescent="0.2">
      <c r="A32"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 s="69"/>
      <c r="C32" s="69"/>
      <c r="D32" s="69"/>
      <c r="E32" s="69"/>
      <c r="F32" s="69"/>
      <c r="G32" s="69"/>
      <c r="H32" s="53"/>
    </row>
    <row r="33" spans="1:8" ht="21.75" customHeight="1" x14ac:dyDescent="0.2">
      <c r="A33"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3" s="69"/>
      <c r="C33" s="69"/>
      <c r="D33" s="69"/>
      <c r="E33" s="69"/>
      <c r="F33" s="69"/>
      <c r="G33" s="69"/>
      <c r="H33" s="53"/>
    </row>
    <row r="34" spans="1:8" ht="21.75" customHeight="1" x14ac:dyDescent="0.2">
      <c r="A34"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4" s="69"/>
      <c r="C34" s="69"/>
      <c r="D34" s="69"/>
      <c r="E34" s="69"/>
      <c r="F34" s="69"/>
      <c r="G34" s="69"/>
      <c r="H34" s="53"/>
    </row>
    <row r="35" spans="1:8" ht="21.75" customHeight="1" x14ac:dyDescent="0.2">
      <c r="A35" s="69" t="str">
        <f>" - "&amp;Dados!B33</f>
        <v xml:space="preserve"> - Declaramos que até a presente data inexistem fatos impeditivos a participação desta empresa ao presente certame licitatório, ciente da obrigatoriedade de declarar ocorrências posteriores;</v>
      </c>
      <c r="B35" s="69"/>
      <c r="C35" s="69"/>
      <c r="D35" s="69"/>
      <c r="E35" s="69"/>
      <c r="F35" s="69"/>
      <c r="G35" s="69"/>
      <c r="H35" s="53"/>
    </row>
    <row r="36" spans="1:8" ht="30" customHeight="1" x14ac:dyDescent="0.2">
      <c r="A36"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6" s="69"/>
      <c r="C36" s="69"/>
      <c r="D36" s="69"/>
      <c r="E36" s="69"/>
      <c r="F36" s="69"/>
      <c r="G36" s="69"/>
    </row>
    <row r="37" spans="1:8" ht="25.5" customHeight="1" x14ac:dyDescent="0.2">
      <c r="A37"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7" s="69"/>
      <c r="C37" s="69"/>
      <c r="D37" s="69"/>
      <c r="E37" s="69"/>
      <c r="F37" s="69"/>
      <c r="G37" s="69"/>
    </row>
  </sheetData>
  <autoFilter ref="A11:G29" xr:uid="{00000000-0009-0000-0000-000000000000}"/>
  <mergeCells count="23">
    <mergeCell ref="A26:G26"/>
    <mergeCell ref="A27:G27"/>
    <mergeCell ref="A28:G28"/>
    <mergeCell ref="B8:G8"/>
    <mergeCell ref="A29:G29"/>
    <mergeCell ref="B9:G9"/>
    <mergeCell ref="F24:G24"/>
    <mergeCell ref="F25:G25"/>
    <mergeCell ref="D10:G10"/>
    <mergeCell ref="C6:D6"/>
    <mergeCell ref="E6:F6"/>
    <mergeCell ref="A2:G2"/>
    <mergeCell ref="A3:G3"/>
    <mergeCell ref="A4:G4"/>
    <mergeCell ref="A5:G5"/>
    <mergeCell ref="A36:G36"/>
    <mergeCell ref="A37:G37"/>
    <mergeCell ref="A30:G30"/>
    <mergeCell ref="A31:G31"/>
    <mergeCell ref="A32:G32"/>
    <mergeCell ref="A33:G33"/>
    <mergeCell ref="A34:G34"/>
    <mergeCell ref="A35:G35"/>
  </mergeCells>
  <phoneticPr fontId="0" type="noConversion"/>
  <conditionalFormatting sqref="F24">
    <cfRule type="expression" dxfId="11" priority="1" stopIfTrue="1">
      <formula>IF($J24="Empate",IF(H24=1,TRUE(),FALSE()),FALSE())</formula>
    </cfRule>
    <cfRule type="expression" dxfId="10" priority="2" stopIfTrue="1">
      <formula>IF(H24="&gt;",FALSE(),IF(H24&gt;0,TRUE(),FALSE()))</formula>
    </cfRule>
    <cfRule type="expression" dxfId="9" priority="3" stopIfTrue="1">
      <formula>IF(H24="&gt;",TRUE(),FALSE())</formula>
    </cfRule>
  </conditionalFormatting>
  <conditionalFormatting sqref="F25">
    <cfRule type="expression" dxfId="8" priority="4" stopIfTrue="1">
      <formula>IF($J24="OK",IF(H24=1,TRUE(),FALSE()),FALSE())</formula>
    </cfRule>
    <cfRule type="expression" dxfId="7" priority="5" stopIfTrue="1">
      <formula>IF($J24="Empate",IF(H24=1,TRUE(),FALSE()),FALSE())</formula>
    </cfRule>
    <cfRule type="expression" dxfId="6" priority="6" stopIfTrue="1">
      <formula>IF($J24="Empate",IF(H24=2,TRUE(),FALSE()),FALSE())</formula>
    </cfRule>
  </conditionalFormatting>
  <conditionalFormatting sqref="F13:F23">
    <cfRule type="cellIs" dxfId="5" priority="11" stopIfTrue="1" operator="equal">
      <formula>""</formula>
    </cfRule>
  </conditionalFormatting>
  <conditionalFormatting sqref="D13:D2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57</v>
      </c>
      <c r="E1" s="4"/>
      <c r="F1" s="4"/>
      <c r="G1" s="4"/>
    </row>
    <row r="2" spans="1:7" x14ac:dyDescent="0.2">
      <c r="A2" s="17" t="s">
        <v>10</v>
      </c>
      <c r="B2" s="5" t="s">
        <v>65</v>
      </c>
      <c r="E2" s="4"/>
      <c r="F2" s="4"/>
      <c r="G2" s="4"/>
    </row>
    <row r="3" spans="1:7" x14ac:dyDescent="0.2">
      <c r="A3" s="17" t="s">
        <v>11</v>
      </c>
      <c r="B3" s="5" t="s">
        <v>58</v>
      </c>
      <c r="C3" s="5"/>
      <c r="E3" s="65"/>
      <c r="F3" s="4"/>
      <c r="G3" s="4"/>
    </row>
    <row r="4" spans="1:7" x14ac:dyDescent="0.2">
      <c r="A4" s="17" t="s">
        <v>12</v>
      </c>
      <c r="B4" s="10" t="s">
        <v>66</v>
      </c>
      <c r="C4" s="5"/>
      <c r="E4" s="65"/>
      <c r="F4" s="4"/>
      <c r="G4" s="4"/>
    </row>
    <row r="5" spans="1:7" x14ac:dyDescent="0.2">
      <c r="A5" s="17" t="s">
        <v>13</v>
      </c>
      <c r="B5" s="10" t="s">
        <v>36</v>
      </c>
      <c r="C5" s="5"/>
      <c r="E5" s="65"/>
      <c r="F5" s="4"/>
      <c r="G5" s="4"/>
    </row>
    <row r="6" spans="1:7" x14ac:dyDescent="0.2">
      <c r="A6" s="17" t="s">
        <v>31</v>
      </c>
      <c r="B6" s="13" t="s">
        <v>37</v>
      </c>
      <c r="C6" s="5"/>
      <c r="E6" s="65"/>
      <c r="F6" s="4"/>
      <c r="G6" s="4"/>
    </row>
    <row r="7" spans="1:7" x14ac:dyDescent="0.2">
      <c r="A7" s="17" t="s">
        <v>14</v>
      </c>
      <c r="B7" s="5" t="s">
        <v>30</v>
      </c>
      <c r="C7" s="5"/>
      <c r="E7" s="65"/>
      <c r="F7" s="4"/>
      <c r="G7" s="4"/>
    </row>
    <row r="8" spans="1:7" x14ac:dyDescent="0.2">
      <c r="A8" s="26" t="s">
        <v>23</v>
      </c>
      <c r="B8" s="57">
        <v>55436.28</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33</v>
      </c>
      <c r="E14" s="4"/>
      <c r="F14" s="4"/>
      <c r="G14" s="4"/>
    </row>
    <row r="15" spans="1:7" x14ac:dyDescent="0.2">
      <c r="A15" s="67" t="s">
        <v>34</v>
      </c>
      <c r="E15" s="4"/>
      <c r="F15" s="4"/>
      <c r="G15" s="4"/>
    </row>
    <row r="16" spans="1:7" x14ac:dyDescent="0.2">
      <c r="A16" s="67" t="s">
        <v>35</v>
      </c>
      <c r="B16" s="25"/>
      <c r="E16" s="25"/>
      <c r="F16" s="4"/>
      <c r="G16" s="4"/>
    </row>
    <row r="17" spans="1:256" s="24" customFormat="1" x14ac:dyDescent="0.2">
      <c r="A17" s="23" t="s">
        <v>21</v>
      </c>
      <c r="B17" s="68" t="s">
        <v>59</v>
      </c>
      <c r="C17" s="25"/>
      <c r="D17" s="25"/>
      <c r="E17" s="25"/>
      <c r="F17" s="25"/>
      <c r="G17" s="25"/>
      <c r="H17" s="25"/>
      <c r="I17" s="25"/>
      <c r="J17" s="25"/>
      <c r="K17" s="25"/>
      <c r="L17" s="25"/>
      <c r="M17" s="25"/>
    </row>
    <row r="18" spans="1:256" s="24" customFormat="1" x14ac:dyDescent="0.2">
      <c r="A18" s="23" t="s">
        <v>22</v>
      </c>
      <c r="B18" s="66" t="s">
        <v>60</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61</v>
      </c>
      <c r="E23" s="4"/>
      <c r="F23" s="4"/>
      <c r="G23" s="63"/>
    </row>
    <row r="24" spans="1:256" ht="63.75" x14ac:dyDescent="0.2">
      <c r="A24" s="21" t="s">
        <v>16</v>
      </c>
      <c r="B24" s="22" t="s">
        <v>62</v>
      </c>
      <c r="E24" s="4"/>
      <c r="F24" s="4"/>
      <c r="G24" s="63"/>
    </row>
    <row r="25" spans="1:256" ht="63.75" x14ac:dyDescent="0.2">
      <c r="A25" s="21" t="s">
        <v>17</v>
      </c>
      <c r="B25" s="59" t="s">
        <v>63</v>
      </c>
      <c r="C25" s="9"/>
      <c r="E25" s="4"/>
      <c r="F25" s="4"/>
      <c r="G25" s="63"/>
    </row>
    <row r="26" spans="1:256" ht="25.5" x14ac:dyDescent="0.2">
      <c r="A26" s="21" t="s">
        <v>18</v>
      </c>
      <c r="B26" s="22" t="s">
        <v>28</v>
      </c>
      <c r="E26" s="4"/>
      <c r="F26" s="4"/>
      <c r="G26" s="63"/>
    </row>
    <row r="27" spans="1:256" x14ac:dyDescent="0.2">
      <c r="A27" s="21" t="s">
        <v>32</v>
      </c>
      <c r="B27" s="64" t="s">
        <v>64</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2022-02-24T18:26:56Z</cp:lastPrinted>
  <dcterms:created xsi:type="dcterms:W3CDTF">2006-04-18T17:38:46Z</dcterms:created>
  <dcterms:modified xsi:type="dcterms:W3CDTF">2022-03-15T19:15:26Z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