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EstaPasta_de_trabalho"/>
  <mc:AlternateContent xmlns:mc="http://schemas.openxmlformats.org/markup-compatibility/2006">
    <mc:Choice Requires="x15">
      <x15ac:absPath xmlns:x15ac="http://schemas.microsoft.com/office/spreadsheetml/2010/11/ac" url="D:\licitacoes\2022\Pregão Eletrônico\Pregão Eletrônico 010-22 - Aquisição de Moveis e Eletr e equioamentos de Informática - SMA e SMOTSP\"/>
    </mc:Choice>
  </mc:AlternateContent>
  <xr:revisionPtr revIDLastSave="0" documentId="13_ncr:1_{0EC893EF-762E-4ED4-ACCA-13A332592995}" xr6:coauthVersionLast="47" xr6:coauthVersionMax="47" xr10:uidLastSave="{00000000-0000-0000-0000-000000000000}"/>
  <bookViews>
    <workbookView xWindow="-120" yWindow="-120" windowWidth="29040" windowHeight="15840" xr2:uid="{00000000-000D-0000-FFFF-FFFF00000000}"/>
  </bookViews>
  <sheets>
    <sheet name="Quadro de Preços" sheetId="1" r:id="rId1"/>
    <sheet name="Dados" sheetId="2" r:id="rId2"/>
  </sheets>
  <definedNames>
    <definedName name="_xlnm._FilterDatabase" localSheetId="0" hidden="1">'Quadro de Preços'!$B$11:$H$40</definedName>
    <definedName name="_xlnm.Print_Titles" localSheetId="0">'Quadro de Preços'!$1:$12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48" i="1" l="1"/>
  <c r="A47" i="1"/>
  <c r="A46" i="1"/>
  <c r="A45" i="1"/>
  <c r="A44" i="1"/>
  <c r="A43" i="1"/>
  <c r="A42" i="1"/>
  <c r="A41" i="1" l="1"/>
  <c r="H14" i="1"/>
  <c r="H15" i="1"/>
  <c r="H16" i="1"/>
  <c r="H17" i="1"/>
  <c r="H18" i="1"/>
  <c r="H19" i="1"/>
  <c r="H20" i="1"/>
  <c r="H21" i="1"/>
  <c r="H22" i="1"/>
  <c r="H23" i="1"/>
  <c r="H24" i="1"/>
  <c r="H25" i="1"/>
  <c r="H26" i="1"/>
  <c r="H27" i="1"/>
  <c r="H28" i="1"/>
  <c r="H29" i="1"/>
  <c r="H30" i="1"/>
  <c r="H31" i="1"/>
  <c r="H13" i="1" l="1"/>
  <c r="H32" i="1"/>
  <c r="H33" i="1"/>
  <c r="H34" i="1"/>
  <c r="F6" i="1"/>
  <c r="A4" i="1"/>
  <c r="A39" i="1"/>
  <c r="A40" i="1"/>
  <c r="A38" i="1"/>
  <c r="A37" i="1"/>
  <c r="A6" i="1"/>
  <c r="A5" i="1"/>
  <c r="A3" i="1"/>
  <c r="G36" i="1" l="1"/>
</calcChain>
</file>

<file path=xl/sharedStrings.xml><?xml version="1.0" encoding="utf-8"?>
<sst xmlns="http://schemas.openxmlformats.org/spreadsheetml/2006/main" count="108" uniqueCount="85">
  <si>
    <t>Firma:</t>
  </si>
  <si>
    <t>End:</t>
  </si>
  <si>
    <t>CNPJ:</t>
  </si>
  <si>
    <t>ITEM</t>
  </si>
  <si>
    <t>DESCRIÇÃO</t>
  </si>
  <si>
    <t>UND</t>
  </si>
  <si>
    <t>QUANT</t>
  </si>
  <si>
    <t xml:space="preserve">Valor Total </t>
  </si>
  <si>
    <t>IE:</t>
  </si>
  <si>
    <t>Licitação:</t>
  </si>
  <si>
    <t>Processo:</t>
  </si>
  <si>
    <t>Objeto:</t>
  </si>
  <si>
    <t>Abertura:</t>
  </si>
  <si>
    <t>Homologação:</t>
  </si>
  <si>
    <t>Tipo:</t>
  </si>
  <si>
    <t>Entrega:</t>
  </si>
  <si>
    <t>Local Entrega:</t>
  </si>
  <si>
    <t>Condições  de Pagamento:</t>
  </si>
  <si>
    <t>Validade da Proposta:</t>
  </si>
  <si>
    <t>ANEXO I - QUADRO DE PROPOSTAS</t>
  </si>
  <si>
    <t>Telefone:</t>
  </si>
  <si>
    <t>Setores:</t>
  </si>
  <si>
    <t>Dotação:</t>
  </si>
  <si>
    <t>Total Est.:</t>
  </si>
  <si>
    <t>Endereço:</t>
  </si>
  <si>
    <t>Valor Estimado</t>
  </si>
  <si>
    <t>Valor Proposto</t>
  </si>
  <si>
    <t>Valor Global:</t>
  </si>
  <si>
    <t>Proposta válida por 60 (sessenta) dias</t>
  </si>
  <si>
    <t>VALOR ESTIMADO:</t>
  </si>
  <si>
    <t>Publicação:</t>
  </si>
  <si>
    <t>Prazo:</t>
  </si>
  <si>
    <t>LOTE</t>
  </si>
  <si>
    <t>MENOR PREÇO POR LOTE</t>
  </si>
  <si>
    <t>AR CONDICIONADO SPLIT 12.000 BTUS</t>
  </si>
  <si>
    <t>AR CONDICIONADO SPLIT 18.000 BTUS</t>
  </si>
  <si>
    <t>AR CONDICIONADO SPLIT 30.000 BTUS</t>
  </si>
  <si>
    <t>AR CONDICIONADO SPLIT 9.000 BTUS</t>
  </si>
  <si>
    <t>AR CONDICIONADO SPLIT, 09.000 BTUS, 220V</t>
  </si>
  <si>
    <t>INSTALAÇÃO AR CONDICIONADO SPLIT 9.000 BTUS INCLUINDO TODO O MATERIAL NECESSÁRIO</t>
  </si>
  <si>
    <t>AR CONDICIONADO SPLIT, 12.000 BTUS, 220V</t>
  </si>
  <si>
    <t>INSTALAÇÃO AR CONDICIONADO SPLIT 12.000 BTUS INCLUINDO TODO O MATERIAL NECESSÁRIO</t>
  </si>
  <si>
    <t>AR CONDICIONADO SPLIT, 18.000 BTUS, 220V</t>
  </si>
  <si>
    <t>INSTALAÇÃO AR CONDICIONADO SPLIT 18.000 BTUS INCLUINDO TODO O MATERIAL NECESSÁRIO</t>
  </si>
  <si>
    <t>BEBEDOURO REFRIGERADO DE COLUNA PARA GARRAFÃO DE 20 LITROS</t>
  </si>
  <si>
    <t>COMPUTADOR ALL IN ONE, PROCESSADOR COM NO MÍNIMO 04 NÚCLEOS E 08 THREADS, FREQUENCIA TDP MÍNIMO DE 2.40 GHZ, MÍNIMO DE 8MB DE CACHE; TELA LED MÍNIMO DE 21.5”, DISCO SSD MÍNIMO DE 256 GB, MEMÓRIA RAM MÍNIMO DE 8GB DDR4, LEITOR DE CARTÃO SD; CONEXÃO S/ FIO (WIRELESS): 802.11 AC; REDE ETHERNET 10/100/1000; MOUSE E TECLADO</t>
  </si>
  <si>
    <t>CONJUNTO DE CADEIRAS LONGARINA POLIPROPILENO REFORÇADA, 04 LUGARES- COR PRETA</t>
  </si>
  <si>
    <t>CORTINA PERSIANA VERTICAL COR BRANCO GELO 150 x 150cm.</t>
  </si>
  <si>
    <t>CORTINA PERSIANA VERTICAL COR BRANCO GELO 180 x 180cm.</t>
  </si>
  <si>
    <t>IMPRESSORA COM SISTEMA BULK INK DE FÁBRICA (IMPRIME, COPIA, DIGITALIZA, WIRELESS, ETHERNET, FAX), CONEXÕES WI-FI, WI-FI DIRECT, USB E ETHERNET, ALIMENTADOR AUTOMÁTICO DE DOCUMENTOS (ADF) COM CAPACIDADE PARA ATÉ 30 FOLHAS, BANDEJA DE ENTRADA COM CAPACIDADE PARA ATÉ 250 FOLHAS DE PAPEL NORMAL 20 FOLHAS DE PAPEL FOTOGRÁFICO E 10 ENVELOPES, TELA 2,4" LCD TOUCH COLORIDO, VELOCIDADE DE IMPRESSÃO MÍNIMO DE 33 PPM EM PRETO E 20 PPM CORES, IMPRESSÃO FRENTE E VERSO AUTOMÁTICO (REFERÊNCIA: EPSON ECOTANK L6171 OU SIMILAR)</t>
  </si>
  <si>
    <t>SMART TV LED 43 FULL HD MÍNIMO 2 HDMI 1 USB WI-FI INTEGRADO, CONVERSOR DIGITAL</t>
  </si>
  <si>
    <t>TELEFONE SEM FIO COM 2 RAMAIS, DISPLAY LUMINOSO, IDENTIFICADOR DE CHAMADA, COR-PRETO</t>
  </si>
  <si>
    <t>VENTILADOR DE PAREDE 60CM MOTOR TURBO POTÊNCIA MÍNIMA 250W, 127 V</t>
  </si>
  <si>
    <t>CADEIRA DE ESCRITÓRIO PRETA COM REGULAGEM DE ALTURA E BASE CROMADA
ENCOSTO MATERIAL: TELA MESH
REVESTIMENTO: POLIPROPILENO
ESTRUTURA: TUBOS DE AÇO E POLIPROPILENO
PESO SUPORTADO PELO PRODUTO: ATÉ 120KG
ASSENTO MATERIAL: TECIDO TELADO – ACOLCHOADO
ALTURA MÍNIMA 80 CM
ALTURA MÁXIMA: 87 CM 
LARGURA: 57 CM
COMPRIMENTO: 48 CM
ASSENTO LARGURA: 48 CM</t>
  </si>
  <si>
    <t>MESA DE ESCRITÓRIO COM 2 GAVETAS
 MEDIDAS: 1,20M DE LARGURA X 0,60 DE PROFUNDIDADE X 75CM DE ALTURA
* PÉS EM TUBO 50X30 COM PINTURA EPÓXI COM PÉS NIVELADORES (COR CINZA CRISTAL)</t>
  </si>
  <si>
    <t>MESA DE REUNIÃO DIRETORIA - 2,40X1,20M -
REFERÊNCIA DO MODELO: DIRETOR
PROFUNDIDADE (CM): 120
LARGURA (CM): 320
LARGURA (CM): 320
NOGAL SEVILHA</t>
  </si>
  <si>
    <t>UNID</t>
  </si>
  <si>
    <t>SRV</t>
  </si>
  <si>
    <t>A Licitante poderá apresentar prospecto, ficha técnica ou outros documentos com informações que permitam a melhor identificação e qualificação do(s) item(ns) licitado(s);</t>
  </si>
  <si>
    <t>A proposta de preços ajustada ao lance final deverá conter o valor numérico dos preços unitários e totais, não podendo exceder o valor do lance final;</t>
  </si>
  <si>
    <t>Quando da atualização da proposta de preço, o licitante deverá atualizar observando os valores unitários e globais os quais deverão ser menores ou iguais aos valores máximos/referência expressos no Anexo II - termo de referência;</t>
  </si>
  <si>
    <t>O preço proposto deve compreender todas as despesas concernentes ao fornecimento do (s) material (is), bem como Impostos, Tributos, Frete, Contratação de Pessoal, entre outros, que deverão correr totalmente por conta da Empresa vencedora;</t>
  </si>
  <si>
    <t>Declaramos para todos os efeitos legais que, ao apresentar esta proposta, com os preços e prazos acima indicados, estamos de pleno acordo com as condições gerais e especiais estabelecidas para esta licitação, as quais nos submetemos incondicional e integralmente;</t>
  </si>
  <si>
    <t>Declaramos que até a presente data inexistem fatos impeditivos a participação desta empresa ao presente certame licitatório, ciente da obrigatoriedade de declarar ocorrências posteriores;</t>
  </si>
  <si>
    <t>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t>
  </si>
  <si>
    <t>Declaramos, ainda, sob as penas da lei, que não estamos cumprindo pena de inidoneidade para licitar e contratar com a Administração Pública, em qualquer de suas esferas Federal, Estadual e Municipal, inclusive no Distrito Federal, conforme art. 97 da Lei nº. 8.666/93.</t>
  </si>
  <si>
    <t>PREGÃO ELETRÔNICO Nº 010/2022</t>
  </si>
  <si>
    <t>PROCESSO ADMINISTRATIVO N° 0095/2022 de 11/01/2022</t>
  </si>
  <si>
    <t>AQUISIÇÃO DE MÓVEIS, ELETRODOMÉSTICOS E EQUIPAMENTOS DE INFORMÁTICA</t>
  </si>
  <si>
    <t>Homologação: __/__/2022</t>
  </si>
  <si>
    <t>Previsão Publicação: __/__/2022</t>
  </si>
  <si>
    <t>Representante:</t>
  </si>
  <si>
    <t>CPF:</t>
  </si>
  <si>
    <t>Enquadramento:</t>
  </si>
  <si>
    <t>O pagamento do objeto de que trata o PREGÃO ELETRÔNICO 010/2022, e consequente contrato serão efetuados pela Tesouraria da PREFEITURA MUNICIPAL DE SUMIDOURO no prazo de até 30 dias a contar do ateste da nota fiscal.</t>
  </si>
  <si>
    <t>Sec. Administração</t>
  </si>
  <si>
    <t>Sec. Obras</t>
  </si>
  <si>
    <t>Defesa Civil</t>
  </si>
  <si>
    <t>N.º 1401.0412600101.009-4490.52.00-04</t>
  </si>
  <si>
    <t>N.º 1004.0654100752.247-3390.30.00-00
N.º 1004.0654100751.168-4490.52.00-00</t>
  </si>
  <si>
    <t>N.º 1601.1545200162.040-3390.30.00-04
N.º 1601.1545200162.040-3390.39.00-04
N.º 1601.1545100151.024-4490.52.00-04</t>
  </si>
  <si>
    <t>O objeto do presente termo de referência será recebido em remessa única com prazo não superior a 30 (trinta) dias corridos, após recebimento da nota de empenho.</t>
  </si>
  <si>
    <t>Os itens deverão ser entregues no endereço indicado pelo fiscal do contrato, no horário das 09:00 às 16:00 horas nos dias úteis, de segunda a sexta-feira. Sendo o frete, carga e descarga por conta do fornecedor até o local indicado.</t>
  </si>
  <si>
    <t>Prazo do Contrato: Entrega imediata.</t>
  </si>
  <si>
    <t>Abertura das Propostas: 24/03/2022, às 09:00hs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</si>
</sst>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R$ &quot;* #,##0.00_);_(&quot;R$ &quot;* \(#,##0.00\);_(&quot;R$ &quot;* &quot;-&quot;??_);_(@_)"/>
    <numFmt numFmtId="165" formatCode="_(* #,##0.00_);_(* \(#,##0.00\);_(* &quot;-&quot;??_);_(@_)"/>
    <numFmt numFmtId="166" formatCode="_(&quot;R$&quot;* #,##0.00_);_(&quot;R$&quot;* \(#,##0.00\);_(&quot;R$&quot;* &quot;-&quot;??_);_(@_)"/>
    <numFmt numFmtId="167" formatCode="#,#00"/>
    <numFmt numFmtId="168" formatCode="00"/>
    <numFmt numFmtId="169" formatCode="#,##0.00#"/>
    <numFmt numFmtId="170" formatCode="0.00#"/>
  </numFmts>
  <fonts count="16" x14ac:knownFonts="1">
    <font>
      <sz val="10"/>
      <name val="Arial"/>
    </font>
    <font>
      <sz val="10"/>
      <name val="Arial"/>
    </font>
    <font>
      <sz val="10"/>
      <name val="Arial"/>
      <family val="2"/>
    </font>
    <font>
      <b/>
      <sz val="10"/>
      <name val="Arial"/>
      <family val="2"/>
    </font>
    <font>
      <b/>
      <sz val="14"/>
      <name val="Arial"/>
      <family val="2"/>
    </font>
    <font>
      <b/>
      <sz val="11"/>
      <name val="Arial"/>
      <family val="2"/>
    </font>
    <font>
      <b/>
      <sz val="6"/>
      <name val="Arial"/>
      <family val="2"/>
    </font>
    <font>
      <sz val="8"/>
      <name val="Arial"/>
      <family val="2"/>
    </font>
    <font>
      <b/>
      <sz val="8"/>
      <name val="Arial"/>
      <family val="2"/>
    </font>
    <font>
      <b/>
      <sz val="7"/>
      <name val="Arial"/>
      <family val="2"/>
    </font>
    <font>
      <sz val="7"/>
      <name val="Arial"/>
      <family val="2"/>
    </font>
    <font>
      <sz val="8"/>
      <color indexed="8"/>
      <name val="Arial"/>
      <family val="2"/>
    </font>
    <font>
      <sz val="7"/>
      <color indexed="9"/>
      <name val="Arial"/>
      <family val="2"/>
    </font>
    <font>
      <u/>
      <sz val="10"/>
      <color indexed="9"/>
      <name val="Arial"/>
      <family val="2"/>
    </font>
    <font>
      <sz val="10"/>
      <color indexed="9"/>
      <name val="Arial"/>
      <family val="2"/>
    </font>
    <font>
      <b/>
      <u/>
      <sz val="9"/>
      <name val="Arial"/>
      <family val="2"/>
    </font>
  </fonts>
  <fills count="9">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22"/>
        <bgColor indexed="64"/>
      </patternFill>
    </fill>
    <fill>
      <patternFill patternType="solid">
        <fgColor indexed="27"/>
        <bgColor indexed="42"/>
      </patternFill>
    </fill>
  </fills>
  <borders count="13">
    <border>
      <left/>
      <right/>
      <top/>
      <bottom/>
      <diagonal/>
    </border>
    <border>
      <left style="thin">
        <color indexed="64"/>
      </left>
      <right style="thin">
        <color indexed="64"/>
      </right>
      <top style="thin">
        <color indexed="64"/>
      </top>
      <bottom style="thin">
        <color indexed="64"/>
      </bottom>
      <diagonal/>
    </border>
    <border>
      <left style="hair">
        <color indexed="23"/>
      </left>
      <right style="hair">
        <color indexed="23"/>
      </right>
      <top style="hair">
        <color indexed="23"/>
      </top>
      <bottom style="hair">
        <color indexed="23"/>
      </bottom>
      <diagonal/>
    </border>
    <border>
      <left/>
      <right/>
      <top/>
      <bottom style="hair">
        <color indexed="23"/>
      </bottom>
      <diagonal/>
    </border>
    <border>
      <left style="hair">
        <color indexed="23"/>
      </left>
      <right/>
      <top style="hair">
        <color indexed="23"/>
      </top>
      <bottom/>
      <diagonal/>
    </border>
    <border>
      <left/>
      <right style="hair">
        <color indexed="23"/>
      </right>
      <top style="hair">
        <color indexed="23"/>
      </top>
      <bottom/>
      <diagonal/>
    </border>
    <border>
      <left/>
      <right/>
      <top style="hair">
        <color indexed="23"/>
      </top>
      <bottom style="hair">
        <color indexed="55"/>
      </bottom>
      <diagonal/>
    </border>
    <border>
      <left/>
      <right/>
      <top style="hair">
        <color indexed="23"/>
      </top>
      <bottom/>
      <diagonal/>
    </border>
    <border>
      <left style="hair">
        <color indexed="23"/>
      </left>
      <right/>
      <top/>
      <bottom style="hair">
        <color indexed="23"/>
      </bottom>
      <diagonal/>
    </border>
    <border>
      <left/>
      <right style="hair">
        <color indexed="23"/>
      </right>
      <top/>
      <bottom style="hair">
        <color indexed="23"/>
      </bottom>
      <diagonal/>
    </border>
    <border>
      <left style="hair">
        <color indexed="23"/>
      </left>
      <right style="hair">
        <color indexed="23"/>
      </right>
      <top style="hair">
        <color indexed="23"/>
      </top>
      <bottom/>
      <diagonal/>
    </border>
    <border>
      <left style="hair">
        <color indexed="23"/>
      </left>
      <right style="hair">
        <color indexed="23"/>
      </right>
      <top/>
      <bottom style="hair">
        <color indexed="23"/>
      </bottom>
      <diagonal/>
    </border>
    <border>
      <left style="thin">
        <color indexed="8"/>
      </left>
      <right style="thin">
        <color indexed="8"/>
      </right>
      <top style="thin">
        <color indexed="8"/>
      </top>
      <bottom style="thin">
        <color indexed="8"/>
      </bottom>
      <diagonal/>
    </border>
  </borders>
  <cellStyleXfs count="3">
    <xf numFmtId="0" fontId="0" fillId="0" borderId="0"/>
    <xf numFmtId="166" fontId="1" fillId="0" borderId="0" applyFont="0" applyFill="0" applyBorder="0" applyAlignment="0" applyProtection="0"/>
    <xf numFmtId="165" fontId="1" fillId="0" borderId="0" applyFont="0" applyFill="0" applyBorder="0" applyAlignment="0" applyProtection="0"/>
  </cellStyleXfs>
  <cellXfs count="81">
    <xf numFmtId="0" fontId="0" fillId="0" borderId="0" xfId="0"/>
    <xf numFmtId="0" fontId="2" fillId="0" borderId="0" xfId="0" applyFont="1" applyBorder="1" applyAlignment="1" applyProtection="1">
      <alignment horizontal="center" vertical="center" wrapText="1"/>
      <protection hidden="1"/>
    </xf>
    <xf numFmtId="0" fontId="2"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protection hidden="1"/>
    </xf>
    <xf numFmtId="0" fontId="0" fillId="0" borderId="0" xfId="0" applyAlignment="1">
      <alignment horizontal="center"/>
    </xf>
    <xf numFmtId="0" fontId="2" fillId="0" borderId="0" xfId="0" applyFont="1"/>
    <xf numFmtId="0" fontId="5" fillId="0" borderId="0" xfId="0" applyFont="1" applyBorder="1" applyAlignment="1" applyProtection="1">
      <alignment vertical="center"/>
      <protection hidden="1"/>
    </xf>
    <xf numFmtId="4" fontId="7" fillId="0" borderId="0" xfId="0" applyNumberFormat="1" applyFont="1" applyBorder="1" applyAlignment="1" applyProtection="1">
      <alignment vertical="center" wrapText="1"/>
      <protection hidden="1"/>
    </xf>
    <xf numFmtId="0" fontId="7" fillId="0" borderId="0" xfId="0" applyFont="1" applyBorder="1" applyAlignment="1" applyProtection="1">
      <alignment vertical="center" wrapText="1"/>
      <protection hidden="1"/>
    </xf>
    <xf numFmtId="49" fontId="0" fillId="0" borderId="0" xfId="0" applyNumberFormat="1"/>
    <xf numFmtId="0" fontId="2" fillId="0" borderId="0" xfId="0" applyFont="1" applyFill="1"/>
    <xf numFmtId="170" fontId="5" fillId="0" borderId="0" xfId="0" applyNumberFormat="1" applyFont="1" applyBorder="1" applyAlignment="1" applyProtection="1">
      <alignment vertical="center"/>
      <protection hidden="1"/>
    </xf>
    <xf numFmtId="170" fontId="2" fillId="0" borderId="0" xfId="2" applyNumberFormat="1" applyFont="1" applyBorder="1" applyAlignment="1" applyProtection="1">
      <alignment horizontal="center" vertical="center" wrapText="1"/>
      <protection hidden="1"/>
    </xf>
    <xf numFmtId="0" fontId="2" fillId="0" borderId="0" xfId="0" applyFont="1" applyFill="1" applyAlignment="1">
      <alignment wrapText="1"/>
    </xf>
    <xf numFmtId="169" fontId="2" fillId="0" borderId="0" xfId="0" applyNumberFormat="1" applyFont="1" applyBorder="1" applyAlignment="1" applyProtection="1">
      <alignment horizontal="center" vertical="center" wrapText="1"/>
      <protection hidden="1"/>
    </xf>
    <xf numFmtId="169" fontId="5" fillId="0" borderId="0" xfId="0" applyNumberFormat="1" applyFont="1" applyBorder="1" applyAlignment="1" applyProtection="1">
      <alignment vertical="center"/>
      <protection hidden="1"/>
    </xf>
    <xf numFmtId="0" fontId="0" fillId="2" borderId="1" xfId="0" applyFill="1" applyBorder="1"/>
    <xf numFmtId="0" fontId="0" fillId="3" borderId="1" xfId="0" applyFill="1" applyBorder="1" applyAlignment="1">
      <alignment vertical="center" wrapText="1"/>
    </xf>
    <xf numFmtId="0" fontId="0" fillId="3" borderId="1" xfId="0" applyFill="1" applyBorder="1"/>
    <xf numFmtId="49" fontId="0" fillId="3" borderId="1" xfId="0" applyNumberFormat="1" applyFill="1" applyBorder="1"/>
    <xf numFmtId="0" fontId="0" fillId="4" borderId="1" xfId="0" applyFill="1" applyBorder="1" applyAlignment="1">
      <alignment vertical="center" wrapText="1"/>
    </xf>
    <xf numFmtId="0" fontId="0" fillId="0" borderId="0" xfId="0" applyAlignment="1">
      <alignment wrapText="1"/>
    </xf>
    <xf numFmtId="0" fontId="0" fillId="5" borderId="1" xfId="0" applyFill="1" applyBorder="1" applyAlignment="1">
      <alignment vertical="center"/>
    </xf>
    <xf numFmtId="0" fontId="0" fillId="0" borderId="0" xfId="0" applyAlignment="1">
      <alignment vertical="center"/>
    </xf>
    <xf numFmtId="0" fontId="1" fillId="0" borderId="0" xfId="0" applyFont="1" applyAlignment="1">
      <alignment horizontal="left" vertical="center" wrapText="1"/>
    </xf>
    <xf numFmtId="0" fontId="0" fillId="6" borderId="1" xfId="0" applyFill="1" applyBorder="1" applyAlignment="1">
      <alignment vertical="center"/>
    </xf>
    <xf numFmtId="0" fontId="2" fillId="0" borderId="0" xfId="0" applyNumberFormat="1" applyFont="1" applyBorder="1" applyAlignment="1" applyProtection="1">
      <alignment horizontal="center" vertical="center" wrapText="1"/>
      <protection hidden="1"/>
    </xf>
    <xf numFmtId="0" fontId="5" fillId="0" borderId="0" xfId="0" applyNumberFormat="1" applyFont="1" applyBorder="1" applyAlignment="1" applyProtection="1">
      <alignment vertical="center"/>
      <protection hidden="1"/>
    </xf>
    <xf numFmtId="0" fontId="8" fillId="0" borderId="0" xfId="0" applyFont="1" applyBorder="1" applyAlignment="1" applyProtection="1">
      <alignment horizontal="right"/>
      <protection hidden="1"/>
    </xf>
    <xf numFmtId="0" fontId="10" fillId="0" borderId="0" xfId="0" applyFont="1" applyBorder="1" applyAlignment="1" applyProtection="1">
      <alignment vertical="center" wrapText="1"/>
      <protection hidden="1"/>
    </xf>
    <xf numFmtId="0" fontId="4" fillId="0" borderId="0" xfId="0" applyFont="1" applyBorder="1" applyAlignment="1" applyProtection="1">
      <alignment horizontal="center" vertical="center"/>
      <protection hidden="1"/>
    </xf>
    <xf numFmtId="0" fontId="4" fillId="0" borderId="0" xfId="0" applyNumberFormat="1" applyFont="1" applyBorder="1" applyAlignment="1" applyProtection="1">
      <alignment horizontal="center" vertical="center"/>
      <protection hidden="1"/>
    </xf>
    <xf numFmtId="169" fontId="4" fillId="0" borderId="0" xfId="0" applyNumberFormat="1" applyFont="1" applyBorder="1" applyAlignment="1" applyProtection="1">
      <alignment horizontal="center" vertical="center"/>
      <protection hidden="1"/>
    </xf>
    <xf numFmtId="170" fontId="4" fillId="0" borderId="0" xfId="0" applyNumberFormat="1" applyFont="1" applyBorder="1" applyAlignment="1" applyProtection="1">
      <alignment horizontal="center" vertical="center"/>
      <protection hidden="1"/>
    </xf>
    <xf numFmtId="0" fontId="7" fillId="0" borderId="2" xfId="0" applyFont="1" applyBorder="1" applyAlignment="1">
      <alignment vertical="center" wrapText="1"/>
    </xf>
    <xf numFmtId="0" fontId="8" fillId="7" borderId="2" xfId="0" applyFont="1" applyFill="1" applyBorder="1" applyAlignment="1" applyProtection="1">
      <alignment horizontal="center" vertical="center" wrapText="1"/>
      <protection hidden="1"/>
    </xf>
    <xf numFmtId="168" fontId="7"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169" fontId="8" fillId="0" borderId="2" xfId="2" applyNumberFormat="1" applyFont="1" applyFill="1" applyBorder="1" applyAlignment="1" applyProtection="1">
      <alignment horizontal="center" vertical="center" wrapText="1"/>
      <protection hidden="1"/>
    </xf>
    <xf numFmtId="168" fontId="10" fillId="0" borderId="0" xfId="0" applyNumberFormat="1" applyFont="1" applyBorder="1" applyAlignment="1" applyProtection="1">
      <alignment vertical="center" wrapText="1"/>
      <protection hidden="1"/>
    </xf>
    <xf numFmtId="0" fontId="7" fillId="0" borderId="0" xfId="0" applyNumberFormat="1" applyFont="1" applyBorder="1" applyAlignment="1" applyProtection="1">
      <alignment vertical="center" wrapText="1"/>
      <protection hidden="1"/>
    </xf>
    <xf numFmtId="0" fontId="2" fillId="0" borderId="0" xfId="0" applyNumberFormat="1" applyFont="1" applyBorder="1" applyAlignment="1" applyProtection="1">
      <alignment vertical="center" wrapText="1"/>
      <protection hidden="1"/>
    </xf>
    <xf numFmtId="0" fontId="10" fillId="0" borderId="0" xfId="0" applyNumberFormat="1" applyFont="1" applyBorder="1" applyAlignment="1" applyProtection="1">
      <alignment vertical="center" wrapText="1"/>
      <protection hidden="1"/>
    </xf>
    <xf numFmtId="0" fontId="10" fillId="0" borderId="0" xfId="0" applyFont="1" applyBorder="1" applyAlignment="1" applyProtection="1">
      <alignment horizontal="left" vertical="center"/>
      <protection hidden="1"/>
    </xf>
    <xf numFmtId="0" fontId="10" fillId="0" borderId="0" xfId="0" applyNumberFormat="1" applyFont="1" applyBorder="1" applyAlignment="1" applyProtection="1">
      <alignment horizontal="left" vertical="center"/>
      <protection hidden="1"/>
    </xf>
    <xf numFmtId="49" fontId="2" fillId="0" borderId="0" xfId="2" applyNumberFormat="1" applyFont="1" applyBorder="1" applyAlignment="1" applyProtection="1">
      <alignment horizontal="center" vertical="center" wrapText="1"/>
      <protection hidden="1"/>
    </xf>
    <xf numFmtId="49" fontId="2" fillId="0" borderId="0" xfId="0" applyNumberFormat="1" applyFont="1" applyBorder="1" applyAlignment="1" applyProtection="1">
      <alignment vertical="center" wrapText="1"/>
      <protection hidden="1"/>
    </xf>
    <xf numFmtId="49" fontId="7" fillId="0" borderId="0" xfId="0" applyNumberFormat="1" applyFont="1" applyBorder="1" applyAlignment="1" applyProtection="1">
      <alignment vertical="center" wrapText="1"/>
      <protection hidden="1"/>
    </xf>
    <xf numFmtId="49" fontId="12" fillId="0" borderId="0" xfId="0" applyNumberFormat="1" applyFont="1" applyBorder="1" applyAlignment="1" applyProtection="1">
      <alignment vertical="center" wrapText="1"/>
      <protection hidden="1"/>
    </xf>
    <xf numFmtId="49" fontId="13" fillId="0" borderId="0" xfId="0" applyNumberFormat="1" applyFont="1" applyBorder="1" applyAlignment="1" applyProtection="1">
      <alignment vertical="center" wrapText="1"/>
      <protection hidden="1"/>
    </xf>
    <xf numFmtId="49" fontId="12" fillId="0" borderId="0" xfId="0" applyNumberFormat="1" applyFont="1" applyBorder="1" applyAlignment="1" applyProtection="1">
      <alignment horizontal="left" vertical="center" wrapText="1"/>
      <protection hidden="1"/>
    </xf>
    <xf numFmtId="49" fontId="14" fillId="0" borderId="0" xfId="0" applyNumberFormat="1" applyFont="1" applyBorder="1" applyAlignment="1" applyProtection="1">
      <alignment vertical="center" wrapText="1"/>
      <protection hidden="1"/>
    </xf>
    <xf numFmtId="169" fontId="8" fillId="7" borderId="2" xfId="0" applyNumberFormat="1" applyFont="1" applyFill="1" applyBorder="1" applyAlignment="1" applyProtection="1">
      <alignment horizontal="center" vertical="center" wrapText="1"/>
      <protection hidden="1"/>
    </xf>
    <xf numFmtId="169" fontId="10" fillId="0" borderId="0" xfId="0" applyNumberFormat="1" applyFont="1" applyBorder="1" applyAlignment="1" applyProtection="1">
      <alignment vertical="center" wrapText="1"/>
      <protection hidden="1"/>
    </xf>
    <xf numFmtId="169" fontId="8" fillId="0" borderId="2" xfId="0" applyNumberFormat="1" applyFont="1" applyBorder="1" applyAlignment="1">
      <alignment horizontal="center" vertical="center"/>
    </xf>
    <xf numFmtId="166" fontId="0" fillId="0" borderId="0" xfId="1" applyFont="1" applyFill="1" applyBorder="1" applyAlignment="1" applyProtection="1">
      <alignment horizontal="left"/>
    </xf>
    <xf numFmtId="167" fontId="7" fillId="0" borderId="2" xfId="0" applyNumberFormat="1" applyFont="1" applyFill="1" applyBorder="1" applyAlignment="1" applyProtection="1">
      <alignment horizontal="center" vertical="center" wrapText="1"/>
      <protection hidden="1"/>
    </xf>
    <xf numFmtId="0" fontId="2" fillId="0" borderId="0" xfId="0" applyFont="1" applyAlignment="1">
      <alignment wrapText="1"/>
    </xf>
    <xf numFmtId="169" fontId="4" fillId="0" borderId="3" xfId="0" applyNumberFormat="1" applyFont="1" applyBorder="1" applyAlignment="1" applyProtection="1">
      <alignment horizontal="center" vertical="center"/>
      <protection hidden="1"/>
    </xf>
    <xf numFmtId="169" fontId="7" fillId="0" borderId="2" xfId="0" applyNumberFormat="1" applyFont="1" applyFill="1" applyBorder="1" applyAlignment="1" applyProtection="1">
      <alignment horizontal="center" vertical="center" wrapText="1"/>
      <protection hidden="1"/>
    </xf>
    <xf numFmtId="0" fontId="8" fillId="0" borderId="0" xfId="0" applyFont="1" applyBorder="1" applyAlignment="1" applyProtection="1">
      <alignment vertical="center"/>
      <protection hidden="1"/>
    </xf>
    <xf numFmtId="0" fontId="15" fillId="0" borderId="0" xfId="0" applyFont="1" applyAlignment="1">
      <alignment horizontal="justify"/>
    </xf>
    <xf numFmtId="0" fontId="8" fillId="0" borderId="0" xfId="0" applyFont="1" applyBorder="1" applyAlignment="1" applyProtection="1">
      <alignment horizontal="left" vertical="center"/>
      <protection hidden="1"/>
    </xf>
    <xf numFmtId="0" fontId="6" fillId="0" borderId="0" xfId="0" applyFont="1" applyBorder="1" applyAlignment="1" applyProtection="1">
      <protection hidden="1"/>
    </xf>
    <xf numFmtId="0" fontId="0" fillId="8" borderId="12" xfId="0" applyFill="1" applyBorder="1"/>
    <xf numFmtId="0" fontId="2" fillId="0" borderId="0" xfId="0" applyFont="1" applyAlignment="1">
      <alignment horizontal="left" vertical="center" wrapText="1"/>
    </xf>
    <xf numFmtId="0" fontId="15" fillId="0" borderId="0" xfId="0" applyFont="1" applyAlignment="1">
      <alignment horizontal="justify" vertical="center"/>
    </xf>
    <xf numFmtId="0" fontId="2" fillId="0" borderId="0" xfId="0" applyFont="1" applyAlignment="1">
      <alignment horizontal="left" wrapText="1"/>
    </xf>
    <xf numFmtId="0" fontId="2" fillId="0" borderId="0" xfId="0" applyFont="1" applyFill="1" applyBorder="1" applyAlignment="1">
      <alignment wrapText="1"/>
    </xf>
    <xf numFmtId="0" fontId="9" fillId="0" borderId="0" xfId="0" applyFont="1" applyAlignment="1" applyProtection="1">
      <alignment horizontal="left" vertical="center" wrapText="1"/>
      <protection hidden="1"/>
    </xf>
    <xf numFmtId="168" fontId="7" fillId="0" borderId="10" xfId="0" applyNumberFormat="1" applyFont="1" applyBorder="1" applyAlignment="1">
      <alignment horizontal="center" vertical="center" wrapText="1"/>
    </xf>
    <xf numFmtId="168" fontId="7" fillId="0" borderId="11" xfId="0" applyNumberFormat="1" applyFont="1" applyBorder="1" applyAlignment="1">
      <alignment horizontal="center" vertical="center" wrapText="1"/>
    </xf>
    <xf numFmtId="0" fontId="8" fillId="0" borderId="0" xfId="0" applyFont="1" applyBorder="1" applyAlignment="1" applyProtection="1">
      <alignment horizontal="left" vertical="center"/>
      <protection hidden="1"/>
    </xf>
    <xf numFmtId="0" fontId="8" fillId="0" borderId="0" xfId="0" applyFont="1" applyBorder="1" applyAlignment="1" applyProtection="1">
      <alignment horizontal="left" vertical="center" wrapText="1"/>
      <protection hidden="1"/>
    </xf>
    <xf numFmtId="166" fontId="8" fillId="0" borderId="0" xfId="1" applyFont="1" applyBorder="1" applyAlignment="1" applyProtection="1">
      <alignment horizontal="center" vertical="center"/>
      <protection hidden="1"/>
    </xf>
    <xf numFmtId="169" fontId="9" fillId="3" borderId="4" xfId="0" applyNumberFormat="1" applyFont="1" applyFill="1" applyBorder="1" applyAlignment="1" applyProtection="1">
      <alignment horizontal="left" vertical="center" wrapText="1"/>
      <protection hidden="1"/>
    </xf>
    <xf numFmtId="169" fontId="9" fillId="3" borderId="5" xfId="0" applyNumberFormat="1" applyFont="1" applyFill="1" applyBorder="1" applyAlignment="1" applyProtection="1">
      <alignment horizontal="left" vertical="center" wrapText="1"/>
      <protection hidden="1"/>
    </xf>
    <xf numFmtId="0" fontId="8" fillId="0" borderId="6" xfId="0" applyFont="1" applyBorder="1" applyAlignment="1" applyProtection="1">
      <alignment horizontal="left"/>
      <protection hidden="1"/>
    </xf>
    <xf numFmtId="0" fontId="8" fillId="0" borderId="7" xfId="0" applyFont="1" applyBorder="1" applyAlignment="1" applyProtection="1">
      <alignment horizontal="left"/>
      <protection hidden="1"/>
    </xf>
    <xf numFmtId="164" fontId="3" fillId="3" borderId="8" xfId="2" applyNumberFormat="1" applyFont="1" applyFill="1" applyBorder="1" applyAlignment="1" applyProtection="1">
      <alignment horizontal="left" vertical="center" wrapText="1"/>
      <protection hidden="1"/>
    </xf>
    <xf numFmtId="164" fontId="3" fillId="3" borderId="9" xfId="2" applyNumberFormat="1" applyFont="1" applyFill="1" applyBorder="1" applyAlignment="1" applyProtection="1">
      <alignment horizontal="left" vertical="center" wrapText="1"/>
      <protection hidden="1"/>
    </xf>
  </cellXfs>
  <cellStyles count="3">
    <cellStyle name="Moeda" xfId="1" builtinId="4"/>
    <cellStyle name="Normal" xfId="0" builtinId="0"/>
    <cellStyle name="Vírgula" xfId="2" builtinId="3"/>
  </cellStyles>
  <dxfs count="10">
    <dxf>
      <fill>
        <patternFill>
          <bgColor indexed="43"/>
        </patternFill>
      </fill>
    </dxf>
    <dxf>
      <fill>
        <patternFill>
          <bgColor indexed="52"/>
        </patternFill>
      </fill>
    </dxf>
    <dxf>
      <font>
        <condense val="0"/>
        <extend val="0"/>
        <color auto="1"/>
      </font>
      <fill>
        <patternFill>
          <bgColor indexed="26"/>
        </patternFill>
      </fill>
    </dxf>
    <dxf>
      <font>
        <b/>
        <i val="0"/>
        <condense val="0"/>
        <extend val="0"/>
        <color indexed="9"/>
      </font>
      <fill>
        <patternFill>
          <bgColor indexed="10"/>
        </patternFill>
      </fill>
    </dxf>
    <dxf>
      <font>
        <b/>
        <i val="0"/>
        <condense val="0"/>
        <extend val="0"/>
      </font>
      <fill>
        <patternFill>
          <bgColor indexed="47"/>
        </patternFill>
      </fill>
    </dxf>
    <dxf>
      <font>
        <b/>
        <i/>
        <strike val="0"/>
        <condense val="0"/>
        <extend val="0"/>
        <u val="double"/>
      </font>
      <fill>
        <patternFill>
          <bgColor indexed="51"/>
        </patternFill>
      </fill>
      <border>
        <left style="thin">
          <color indexed="64"/>
        </left>
        <right style="thin">
          <color indexed="64"/>
        </right>
        <top style="thin">
          <color indexed="64"/>
        </top>
        <bottom style="thin">
          <color indexed="64"/>
        </bottom>
      </border>
    </dxf>
    <dxf>
      <font>
        <b/>
        <i val="0"/>
        <condense val="0"/>
        <extend val="0"/>
      </font>
      <fill>
        <patternFill>
          <bgColor indexed="43"/>
        </patternFill>
      </fill>
    </dxf>
    <dxf>
      <font>
        <b/>
        <i val="0"/>
        <condense val="0"/>
        <extend val="0"/>
        <color indexed="9"/>
      </font>
      <fill>
        <patternFill>
          <bgColor indexed="10"/>
        </patternFill>
      </fill>
    </dxf>
    <dxf>
      <font>
        <b/>
        <i/>
        <strike val="0"/>
        <condense val="0"/>
        <extend val="0"/>
        <u val="none"/>
      </font>
      <fill>
        <patternFill>
          <bgColor indexed="47"/>
        </patternFill>
      </fill>
      <border>
        <left style="thin">
          <color indexed="64"/>
        </left>
        <right style="thin">
          <color indexed="64"/>
        </right>
        <top style="thin">
          <color indexed="64"/>
        </top>
        <bottom style="thin">
          <color indexed="64"/>
        </bottom>
      </border>
    </dxf>
    <dxf>
      <font>
        <b/>
        <i/>
        <strike val="0"/>
        <condense val="0"/>
        <extend val="0"/>
        <u val="double"/>
      </font>
      <fill>
        <patternFill>
          <bgColor indexed="5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190500</xdr:colOff>
      <xdr:row>0</xdr:row>
      <xdr:rowOff>28575</xdr:rowOff>
    </xdr:from>
    <xdr:to>
      <xdr:col>4</xdr:col>
      <xdr:colOff>352457</xdr:colOff>
      <xdr:row>0</xdr:row>
      <xdr:rowOff>723900</xdr:rowOff>
    </xdr:to>
    <xdr:sp macro="" textlink="">
      <xdr:nvSpPr>
        <xdr:cNvPr id="1025" name="Text Box 1">
          <a:extLst>
            <a:ext uri="{FF2B5EF4-FFF2-40B4-BE49-F238E27FC236}">
              <a16:creationId xmlns:a16="http://schemas.microsoft.com/office/drawing/2014/main" id="{2BB955EF-FAF5-4A92-A23B-CF375A68234F}"/>
            </a:ext>
          </a:extLst>
        </xdr:cNvPr>
        <xdr:cNvSpPr txBox="1">
          <a:spLocks noChangeArrowheads="1"/>
        </xdr:cNvSpPr>
      </xdr:nvSpPr>
      <xdr:spPr bwMode="auto">
        <a:xfrm>
          <a:off x="771525" y="0"/>
          <a:ext cx="4343400" cy="695325"/>
        </a:xfrm>
        <a:prstGeom prst="rect">
          <a:avLst/>
        </a:prstGeom>
        <a:noFill/>
        <a:ln w="9525">
          <a:noFill/>
          <a:miter lim="800000"/>
          <a:headEnd/>
          <a:tailEnd/>
        </a:ln>
      </xdr:spPr>
      <xdr:txBody>
        <a:bodyPr vertOverflow="clip" wrap="square" lIns="27432" tIns="22860" rIns="0" bIns="0" anchor="t" upright="1"/>
        <a:lstStyle/>
        <a:p>
          <a:pPr algn="l" rtl="1">
            <a:defRPr sz="1000"/>
          </a:pPr>
          <a:r>
            <a:rPr lang="pt-BR" sz="1000" b="1" i="0" strike="noStrike">
              <a:solidFill>
                <a:srgbClr val="000000"/>
              </a:solidFill>
              <a:latin typeface="Arial"/>
              <a:cs typeface="Arial"/>
            </a:rPr>
            <a:t>Estado do Rio de Janeiro</a:t>
          </a:r>
        </a:p>
        <a:p>
          <a:pPr algn="l" rtl="1">
            <a:defRPr sz="1000"/>
          </a:pPr>
          <a:r>
            <a:rPr lang="pt-BR" sz="1000" b="1" i="0" strike="noStrike">
              <a:solidFill>
                <a:srgbClr val="000000"/>
              </a:solidFill>
              <a:latin typeface="Arial"/>
              <a:cs typeface="Arial"/>
            </a:rPr>
            <a:t>PREFEITURA MUNICIPAL DE SUMIDOURO</a:t>
          </a:r>
        </a:p>
        <a:p>
          <a:pPr algn="l" rtl="1">
            <a:defRPr sz="1000"/>
          </a:pPr>
          <a:r>
            <a:rPr lang="pt-BR" sz="1000" b="1" i="0" strike="noStrike">
              <a:solidFill>
                <a:srgbClr val="000000"/>
              </a:solidFill>
              <a:latin typeface="Arial"/>
              <a:cs typeface="Arial"/>
            </a:rPr>
            <a:t>CNPJ: 32.165.706/0001-08</a:t>
          </a:r>
        </a:p>
        <a:p>
          <a:pPr algn="l" rtl="1">
            <a:defRPr sz="1000"/>
          </a:pPr>
          <a:r>
            <a:rPr lang="pt-BR" sz="1000" b="1" i="0" strike="noStrike">
              <a:solidFill>
                <a:srgbClr val="000000"/>
              </a:solidFill>
              <a:latin typeface="Arial"/>
              <a:cs typeface="Arial"/>
            </a:rPr>
            <a:t>Rua Alfredo Chaves, 39 - Centro – Sumidouro/RJ – CEP 28637-000</a:t>
          </a:r>
          <a:endParaRPr lang="pt-BR" sz="1200" b="1" i="0" strike="noStrike">
            <a:solidFill>
              <a:srgbClr val="000000"/>
            </a:solidFill>
            <a:latin typeface="Arial"/>
            <a:cs typeface="Arial"/>
          </a:endParaRPr>
        </a:p>
        <a:p>
          <a:pPr algn="l" rtl="1">
            <a:defRPr sz="1000"/>
          </a:pPr>
          <a:endParaRPr lang="pt-BR" sz="1200" b="1" i="0" strike="noStrike">
            <a:solidFill>
              <a:srgbClr val="000000"/>
            </a:solidFill>
            <a:latin typeface="Arial"/>
            <a:cs typeface="Arial"/>
          </a:endParaRPr>
        </a:p>
      </xdr:txBody>
    </xdr:sp>
    <xdr:clientData/>
  </xdr:twoCellAnchor>
  <xdr:twoCellAnchor editAs="oneCell">
    <xdr:from>
      <xdr:col>0</xdr:col>
      <xdr:colOff>28575</xdr:colOff>
      <xdr:row>0</xdr:row>
      <xdr:rowOff>28575</xdr:rowOff>
    </xdr:from>
    <xdr:to>
      <xdr:col>1</xdr:col>
      <xdr:colOff>114300</xdr:colOff>
      <xdr:row>0</xdr:row>
      <xdr:rowOff>704850</xdr:rowOff>
    </xdr:to>
    <xdr:pic>
      <xdr:nvPicPr>
        <xdr:cNvPr id="1093" name="Picture 2" descr="brasãoGIF_300dpi">
          <a:extLst>
            <a:ext uri="{FF2B5EF4-FFF2-40B4-BE49-F238E27FC236}">
              <a16:creationId xmlns:a16="http://schemas.microsoft.com/office/drawing/2014/main" id="{466F1A20-88F7-4058-9469-558CE19A54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28575"/>
          <a:ext cx="6953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209550</xdr:colOff>
      <xdr:row>0</xdr:row>
      <xdr:rowOff>285750</xdr:rowOff>
    </xdr:from>
    <xdr:to>
      <xdr:col>7</xdr:col>
      <xdr:colOff>647700</xdr:colOff>
      <xdr:row>3</xdr:row>
      <xdr:rowOff>76200</xdr:rowOff>
    </xdr:to>
    <xdr:grpSp>
      <xdr:nvGrpSpPr>
        <xdr:cNvPr id="1094" name="Group 60">
          <a:extLst>
            <a:ext uri="{FF2B5EF4-FFF2-40B4-BE49-F238E27FC236}">
              <a16:creationId xmlns:a16="http://schemas.microsoft.com/office/drawing/2014/main" id="{EADCD8A7-3F81-42CE-8798-9BA57AEE7241}"/>
            </a:ext>
          </a:extLst>
        </xdr:cNvPr>
        <xdr:cNvGrpSpPr>
          <a:grpSpLocks/>
        </xdr:cNvGrpSpPr>
      </xdr:nvGrpSpPr>
      <xdr:grpSpPr bwMode="auto">
        <a:xfrm>
          <a:off x="5534025" y="285750"/>
          <a:ext cx="1790700" cy="857250"/>
          <a:chOff x="520" y="6"/>
          <a:chExt cx="188" cy="90"/>
        </a:xfrm>
      </xdr:grpSpPr>
      <xdr:sp macro="" textlink="">
        <xdr:nvSpPr>
          <xdr:cNvPr id="1085" name="Caixa de texto 2">
            <a:extLst>
              <a:ext uri="{FF2B5EF4-FFF2-40B4-BE49-F238E27FC236}">
                <a16:creationId xmlns:a16="http://schemas.microsoft.com/office/drawing/2014/main" id="{F8ECC2D9-50BC-4935-B3A7-8BA054B4A861}"/>
              </a:ext>
            </a:extLst>
          </xdr:cNvPr>
          <xdr:cNvSpPr txBox="1">
            <a:spLocks noChangeArrowheads="1"/>
          </xdr:cNvSpPr>
        </xdr:nvSpPr>
        <xdr:spPr bwMode="auto">
          <a:xfrm>
            <a:off x="520" y="6"/>
            <a:ext cx="188" cy="90"/>
          </a:xfrm>
          <a:prstGeom prst="rect">
            <a:avLst/>
          </a:prstGeom>
          <a:noFill/>
          <a:ln>
            <a:noFill/>
          </a:ln>
        </xdr:spPr>
        <xdr:txBody>
          <a:bodyPr vertOverflow="clip" wrap="square" lIns="91440" tIns="45720" rIns="91440" bIns="45720" anchor="t" upright="1"/>
          <a:lstStyle/>
          <a:p>
            <a:pPr algn="l" rtl="0">
              <a:defRPr sz="1000"/>
            </a:pPr>
            <a:r>
              <a:rPr lang="pt-BR" sz="600" b="0" i="0" u="none" strike="noStrike" baseline="0">
                <a:solidFill>
                  <a:srgbClr val="333399"/>
                </a:solidFill>
                <a:latin typeface="Calibri"/>
                <a:cs typeface="Calibri"/>
              </a:rPr>
              <a:t>COMISSÃO PERMANENTE DE LICITAÇÕES</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PROCESSO ________________________ </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RÚBRICA  ______________ FLS _______</a:t>
            </a:r>
          </a:p>
          <a:p>
            <a:pPr algn="l" rtl="0">
              <a:defRPr sz="1000"/>
            </a:pPr>
            <a:endParaRPr lang="pt-BR" sz="650" b="0" i="0" u="none" strike="noStrike" baseline="0">
              <a:solidFill>
                <a:srgbClr val="000000"/>
              </a:solidFill>
              <a:latin typeface="Times New Roman"/>
              <a:cs typeface="Times New Roman"/>
            </a:endParaRPr>
          </a:p>
          <a:p>
            <a:pPr algn="l" rtl="0">
              <a:defRPr sz="1000"/>
            </a:pPr>
            <a:endParaRPr lang="pt-BR" sz="650" b="0" i="0" u="none" strike="noStrike" baseline="0">
              <a:solidFill>
                <a:srgbClr val="000000"/>
              </a:solidFill>
              <a:latin typeface="Times New Roman"/>
              <a:cs typeface="Times New Roman"/>
            </a:endParaRPr>
          </a:p>
        </xdr:txBody>
      </xdr:sp>
      <xdr:sp macro="" textlink="">
        <xdr:nvSpPr>
          <xdr:cNvPr id="1086" name="Caixa de texto 3">
            <a:extLst>
              <a:ext uri="{FF2B5EF4-FFF2-40B4-BE49-F238E27FC236}">
                <a16:creationId xmlns:a16="http://schemas.microsoft.com/office/drawing/2014/main" id="{45473EA7-4217-4407-A385-B52B1630E38F}"/>
              </a:ext>
            </a:extLst>
          </xdr:cNvPr>
          <xdr:cNvSpPr txBox="1">
            <a:spLocks noChangeArrowheads="1"/>
          </xdr:cNvSpPr>
        </xdr:nvSpPr>
        <xdr:spPr bwMode="auto">
          <a:xfrm>
            <a:off x="575" y="19"/>
            <a:ext cx="100" cy="32"/>
          </a:xfrm>
          <a:prstGeom prst="rect">
            <a:avLst/>
          </a:prstGeom>
          <a:noFill/>
          <a:ln>
            <a:noFill/>
          </a:ln>
        </xdr:spPr>
        <xdr:txBody>
          <a:bodyPr vertOverflow="clip" wrap="square" lIns="91440" tIns="45720" rIns="91440" bIns="45720" anchor="t" upright="1"/>
          <a:lstStyle/>
          <a:p>
            <a:pPr algn="l" rtl="0">
              <a:lnSpc>
                <a:spcPts val="1200"/>
              </a:lnSpc>
              <a:defRPr sz="1000"/>
            </a:pPr>
            <a:r>
              <a:rPr lang="pt-BR" sz="1200" b="0" i="0" u="none" strike="noStrike" baseline="0">
                <a:solidFill>
                  <a:srgbClr val="000000"/>
                </a:solidFill>
                <a:latin typeface="Times New Roman"/>
                <a:cs typeface="Times New Roman"/>
              </a:rPr>
              <a:t>0095/22</a:t>
            </a:r>
          </a:p>
          <a:p>
            <a:pPr algn="l" rtl="0">
              <a:lnSpc>
                <a:spcPts val="1200"/>
              </a:lnSpc>
              <a:defRPr sz="1000"/>
            </a:pPr>
            <a:endParaRPr lang="pt-BR" sz="1200" b="0" i="0" u="none" strike="noStrike" baseline="0">
              <a:solidFill>
                <a:srgbClr val="000000"/>
              </a:solidFill>
              <a:latin typeface="Times New Roman"/>
              <a:cs typeface="Times New Roman"/>
            </a:endParaRPr>
          </a:p>
        </xdr:txBody>
      </xdr:sp>
    </xdr:grp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dimension ref="A1:N51"/>
  <sheetViews>
    <sheetView tabSelected="1" zoomScaleNormal="115" zoomScaleSheetLayoutView="100" workbookViewId="0">
      <selection activeCell="G13" sqref="G13"/>
    </sheetView>
  </sheetViews>
  <sheetFormatPr defaultRowHeight="12.75" x14ac:dyDescent="0.2"/>
  <cols>
    <col min="1" max="1" width="9.140625" style="2"/>
    <col min="2" max="2" width="4.5703125" style="1" customWidth="1"/>
    <col min="3" max="3" width="49.85546875" style="2" customWidth="1"/>
    <col min="4" max="4" width="8.28515625" style="1" customWidth="1"/>
    <col min="5" max="5" width="8" style="26" customWidth="1"/>
    <col min="6" max="7" width="10.140625" style="14" customWidth="1"/>
    <col min="8" max="8" width="10.140625" style="12" customWidth="1"/>
    <col min="9" max="9" width="11.85546875" style="46" customWidth="1"/>
    <col min="10" max="10" width="11.5703125" style="2" customWidth="1"/>
    <col min="11" max="12" width="9.140625" style="2"/>
    <col min="13" max="13" width="9.140625" style="41"/>
    <col min="14" max="16" width="9.140625" style="2"/>
    <col min="17" max="17" width="10" style="2" bestFit="1" customWidth="1"/>
    <col min="18" max="16384" width="9.140625" style="2"/>
  </cols>
  <sheetData>
    <row r="1" spans="1:14" ht="58.5" customHeight="1" x14ac:dyDescent="0.2">
      <c r="I1" s="45"/>
    </row>
    <row r="2" spans="1:14" x14ac:dyDescent="0.2">
      <c r="A2" s="72" t="s">
        <v>19</v>
      </c>
      <c r="B2" s="72"/>
      <c r="C2" s="72"/>
      <c r="D2" s="72"/>
      <c r="E2" s="72"/>
      <c r="F2" s="72"/>
      <c r="G2" s="72"/>
      <c r="H2" s="72"/>
    </row>
    <row r="3" spans="1:14" x14ac:dyDescent="0.2">
      <c r="A3" s="62" t="str">
        <f>UPPER(Dados!B1&amp;"  -  "&amp;Dados!B4)</f>
        <v>PREGÃO ELETRÔNICO Nº 010/2022  -  ABERTURA DAS PROPOSTAS: 24/03/2022, ÀS 09:00HS</v>
      </c>
      <c r="B3" s="60"/>
      <c r="C3" s="62"/>
      <c r="D3" s="60"/>
      <c r="E3" s="60"/>
      <c r="F3" s="60"/>
      <c r="G3" s="60"/>
      <c r="H3" s="60"/>
    </row>
    <row r="4" spans="1:14" ht="12.75" customHeight="1" x14ac:dyDescent="0.2">
      <c r="A4" s="73" t="str">
        <f>Dados!B3</f>
        <v>AQUISIÇÃO DE MÓVEIS, ELETRODOMÉSTICOS E EQUIPAMENTOS DE INFORMÁTICA</v>
      </c>
      <c r="B4" s="73"/>
      <c r="C4" s="73"/>
      <c r="D4" s="73"/>
      <c r="E4" s="73"/>
      <c r="F4" s="73"/>
      <c r="G4" s="73"/>
      <c r="H4" s="73"/>
    </row>
    <row r="5" spans="1:14" x14ac:dyDescent="0.2">
      <c r="A5" s="72" t="str">
        <f>Dados!B2</f>
        <v>PROCESSO ADMINISTRATIVO N° 0095/2022 de 11/01/2022</v>
      </c>
      <c r="B5" s="72"/>
      <c r="C5" s="72"/>
      <c r="D5" s="72"/>
      <c r="E5" s="72"/>
      <c r="F5" s="72"/>
      <c r="G5" s="72"/>
      <c r="H5" s="72"/>
    </row>
    <row r="6" spans="1:14" x14ac:dyDescent="0.2">
      <c r="A6" s="62" t="str">
        <f>Dados!B7</f>
        <v>MENOR PREÇO POR LOTE</v>
      </c>
      <c r="B6" s="62"/>
      <c r="C6" s="60"/>
      <c r="D6" s="72" t="s">
        <v>29</v>
      </c>
      <c r="E6" s="72"/>
      <c r="F6" s="74">
        <f>Dados!B8</f>
        <v>80334.240000000005</v>
      </c>
      <c r="G6" s="74"/>
      <c r="H6" s="60"/>
    </row>
    <row r="7" spans="1:14" ht="2.25" customHeight="1" x14ac:dyDescent="0.2">
      <c r="B7" s="6"/>
      <c r="C7" s="6"/>
      <c r="D7" s="6"/>
      <c r="E7" s="27"/>
      <c r="F7" s="15"/>
      <c r="G7" s="15"/>
      <c r="H7" s="11"/>
    </row>
    <row r="8" spans="1:14" s="8" customFormat="1" ht="12" customHeight="1" x14ac:dyDescent="0.2">
      <c r="A8" s="63" t="s">
        <v>0</v>
      </c>
      <c r="B8" s="77"/>
      <c r="C8" s="77"/>
      <c r="D8" s="77"/>
      <c r="E8" s="77"/>
      <c r="F8" s="77"/>
      <c r="G8" s="77"/>
      <c r="H8" s="77"/>
      <c r="I8" s="47"/>
      <c r="M8" s="40"/>
    </row>
    <row r="9" spans="1:14" s="8" customFormat="1" ht="12" customHeight="1" x14ac:dyDescent="0.2">
      <c r="A9" s="63" t="s">
        <v>1</v>
      </c>
      <c r="B9" s="78"/>
      <c r="C9" s="78"/>
      <c r="D9" s="78"/>
      <c r="E9" s="78"/>
      <c r="F9" s="78"/>
      <c r="G9" s="78"/>
      <c r="H9" s="78"/>
      <c r="I9" s="47"/>
      <c r="M9" s="40"/>
      <c r="N9" s="40"/>
    </row>
    <row r="10" spans="1:14" s="8" customFormat="1" ht="12" customHeight="1" x14ac:dyDescent="0.2">
      <c r="A10" s="63" t="s">
        <v>2</v>
      </c>
      <c r="B10" s="77"/>
      <c r="C10" s="77"/>
      <c r="D10" s="28" t="s">
        <v>8</v>
      </c>
      <c r="E10" s="77"/>
      <c r="F10" s="77"/>
      <c r="G10" s="77"/>
      <c r="H10" s="77"/>
      <c r="I10" s="47"/>
      <c r="M10" s="40"/>
    </row>
    <row r="11" spans="1:14" ht="4.5" customHeight="1" x14ac:dyDescent="0.2">
      <c r="B11" s="3"/>
      <c r="C11" s="30"/>
      <c r="D11" s="30"/>
      <c r="E11" s="31"/>
      <c r="F11" s="58"/>
      <c r="G11" s="32"/>
      <c r="H11" s="33"/>
    </row>
    <row r="12" spans="1:14" s="8" customFormat="1" ht="22.5" x14ac:dyDescent="0.2">
      <c r="A12" s="35" t="s">
        <v>32</v>
      </c>
      <c r="B12" s="35" t="s">
        <v>3</v>
      </c>
      <c r="C12" s="35" t="s">
        <v>4</v>
      </c>
      <c r="D12" s="35" t="s">
        <v>5</v>
      </c>
      <c r="E12" s="35" t="s">
        <v>6</v>
      </c>
      <c r="F12" s="52" t="s">
        <v>25</v>
      </c>
      <c r="G12" s="52" t="s">
        <v>26</v>
      </c>
      <c r="H12" s="35" t="s">
        <v>7</v>
      </c>
      <c r="I12" s="47"/>
      <c r="M12" s="40"/>
    </row>
    <row r="13" spans="1:14" s="8" customFormat="1" ht="11.25" x14ac:dyDescent="0.2">
      <c r="A13" s="36">
        <v>1</v>
      </c>
      <c r="B13" s="36">
        <v>1</v>
      </c>
      <c r="C13" s="34" t="s">
        <v>34</v>
      </c>
      <c r="D13" s="37" t="s">
        <v>56</v>
      </c>
      <c r="E13" s="56">
        <v>2</v>
      </c>
      <c r="F13" s="59">
        <v>2372.12</v>
      </c>
      <c r="G13" s="54"/>
      <c r="H13" s="38" t="str">
        <f t="shared" ref="H13:H34" si="0">IF(G13="","",IF(ISTEXT(G13),"NC",G13*E13))</f>
        <v/>
      </c>
      <c r="I13" s="47"/>
      <c r="L13" s="7"/>
      <c r="M13" s="40"/>
    </row>
    <row r="14" spans="1:14" s="8" customFormat="1" ht="11.25" x14ac:dyDescent="0.2">
      <c r="A14" s="36">
        <v>2</v>
      </c>
      <c r="B14" s="36">
        <v>1</v>
      </c>
      <c r="C14" s="34" t="s">
        <v>35</v>
      </c>
      <c r="D14" s="37" t="s">
        <v>56</v>
      </c>
      <c r="E14" s="56">
        <v>1</v>
      </c>
      <c r="F14" s="59">
        <v>2959.24</v>
      </c>
      <c r="G14" s="54"/>
      <c r="H14" s="38" t="str">
        <f t="shared" ref="H14:H31" si="1">IF(G14="","",IF(ISTEXT(G14),"NC",G14*E14))</f>
        <v/>
      </c>
      <c r="I14" s="47"/>
      <c r="L14" s="7"/>
      <c r="M14" s="40"/>
    </row>
    <row r="15" spans="1:14" s="8" customFormat="1" ht="11.25" x14ac:dyDescent="0.2">
      <c r="A15" s="36">
        <v>3</v>
      </c>
      <c r="B15" s="36">
        <v>1</v>
      </c>
      <c r="C15" s="34" t="s">
        <v>36</v>
      </c>
      <c r="D15" s="37" t="s">
        <v>56</v>
      </c>
      <c r="E15" s="56">
        <v>1</v>
      </c>
      <c r="F15" s="59">
        <v>5286</v>
      </c>
      <c r="G15" s="54"/>
      <c r="H15" s="38" t="str">
        <f t="shared" si="1"/>
        <v/>
      </c>
      <c r="I15" s="47"/>
      <c r="L15" s="7"/>
      <c r="M15" s="40"/>
    </row>
    <row r="16" spans="1:14" s="8" customFormat="1" ht="11.25" x14ac:dyDescent="0.2">
      <c r="A16" s="36">
        <v>4</v>
      </c>
      <c r="B16" s="36">
        <v>1</v>
      </c>
      <c r="C16" s="34" t="s">
        <v>37</v>
      </c>
      <c r="D16" s="37" t="s">
        <v>56</v>
      </c>
      <c r="E16" s="56">
        <v>2</v>
      </c>
      <c r="F16" s="59">
        <v>1579.8</v>
      </c>
      <c r="G16" s="54"/>
      <c r="H16" s="38" t="str">
        <f t="shared" si="1"/>
        <v/>
      </c>
      <c r="I16" s="47"/>
      <c r="L16" s="7"/>
      <c r="M16" s="40"/>
    </row>
    <row r="17" spans="1:13" s="8" customFormat="1" ht="11.25" x14ac:dyDescent="0.2">
      <c r="A17" s="70">
        <v>5</v>
      </c>
      <c r="B17" s="36">
        <v>1</v>
      </c>
      <c r="C17" s="34" t="s">
        <v>38</v>
      </c>
      <c r="D17" s="37" t="s">
        <v>56</v>
      </c>
      <c r="E17" s="56">
        <v>1</v>
      </c>
      <c r="F17" s="59">
        <v>1579.8</v>
      </c>
      <c r="G17" s="54"/>
      <c r="H17" s="38" t="str">
        <f t="shared" si="1"/>
        <v/>
      </c>
      <c r="I17" s="47"/>
      <c r="L17" s="7"/>
      <c r="M17" s="40"/>
    </row>
    <row r="18" spans="1:13" s="8" customFormat="1" ht="22.5" x14ac:dyDescent="0.2">
      <c r="A18" s="71"/>
      <c r="B18" s="36">
        <v>2</v>
      </c>
      <c r="C18" s="34" t="s">
        <v>39</v>
      </c>
      <c r="D18" s="37" t="s">
        <v>57</v>
      </c>
      <c r="E18" s="56">
        <v>1</v>
      </c>
      <c r="F18" s="59">
        <v>702.5</v>
      </c>
      <c r="G18" s="54"/>
      <c r="H18" s="38" t="str">
        <f t="shared" si="1"/>
        <v/>
      </c>
      <c r="I18" s="47"/>
      <c r="L18" s="7"/>
      <c r="M18" s="40"/>
    </row>
    <row r="19" spans="1:13" s="8" customFormat="1" ht="11.25" x14ac:dyDescent="0.2">
      <c r="A19" s="70">
        <v>6</v>
      </c>
      <c r="B19" s="36">
        <v>1</v>
      </c>
      <c r="C19" s="34" t="s">
        <v>40</v>
      </c>
      <c r="D19" s="37" t="s">
        <v>56</v>
      </c>
      <c r="E19" s="56">
        <v>3</v>
      </c>
      <c r="F19" s="59">
        <v>2372.12</v>
      </c>
      <c r="G19" s="54"/>
      <c r="H19" s="38" t="str">
        <f t="shared" si="1"/>
        <v/>
      </c>
      <c r="I19" s="47"/>
      <c r="L19" s="7"/>
      <c r="M19" s="40"/>
    </row>
    <row r="20" spans="1:13" s="8" customFormat="1" ht="22.5" x14ac:dyDescent="0.2">
      <c r="A20" s="71"/>
      <c r="B20" s="36">
        <v>2</v>
      </c>
      <c r="C20" s="34" t="s">
        <v>41</v>
      </c>
      <c r="D20" s="37" t="s">
        <v>57</v>
      </c>
      <c r="E20" s="56">
        <v>3</v>
      </c>
      <c r="F20" s="59">
        <v>722.6</v>
      </c>
      <c r="G20" s="54"/>
      <c r="H20" s="38" t="str">
        <f t="shared" si="1"/>
        <v/>
      </c>
      <c r="I20" s="47"/>
      <c r="L20" s="7"/>
      <c r="M20" s="40"/>
    </row>
    <row r="21" spans="1:13" s="8" customFormat="1" ht="11.25" x14ac:dyDescent="0.2">
      <c r="A21" s="70">
        <v>7</v>
      </c>
      <c r="B21" s="36">
        <v>1</v>
      </c>
      <c r="C21" s="34" t="s">
        <v>42</v>
      </c>
      <c r="D21" s="37" t="s">
        <v>56</v>
      </c>
      <c r="E21" s="56">
        <v>1</v>
      </c>
      <c r="F21" s="59">
        <v>2959.24</v>
      </c>
      <c r="G21" s="54"/>
      <c r="H21" s="38" t="str">
        <f t="shared" si="1"/>
        <v/>
      </c>
      <c r="I21" s="47"/>
      <c r="L21" s="7"/>
      <c r="M21" s="40"/>
    </row>
    <row r="22" spans="1:13" s="8" customFormat="1" ht="22.5" x14ac:dyDescent="0.2">
      <c r="A22" s="71"/>
      <c r="B22" s="36">
        <v>2</v>
      </c>
      <c r="C22" s="34" t="s">
        <v>43</v>
      </c>
      <c r="D22" s="37" t="s">
        <v>57</v>
      </c>
      <c r="E22" s="56">
        <v>1</v>
      </c>
      <c r="F22" s="59">
        <v>971.63</v>
      </c>
      <c r="G22" s="54"/>
      <c r="H22" s="38" t="str">
        <f t="shared" si="1"/>
        <v/>
      </c>
      <c r="I22" s="47"/>
      <c r="L22" s="7"/>
      <c r="M22" s="40"/>
    </row>
    <row r="23" spans="1:13" s="8" customFormat="1" ht="22.5" x14ac:dyDescent="0.2">
      <c r="A23" s="36">
        <v>8</v>
      </c>
      <c r="B23" s="36">
        <v>1</v>
      </c>
      <c r="C23" s="34" t="s">
        <v>44</v>
      </c>
      <c r="D23" s="37" t="s">
        <v>56</v>
      </c>
      <c r="E23" s="56">
        <v>1</v>
      </c>
      <c r="F23" s="59">
        <v>793</v>
      </c>
      <c r="G23" s="54"/>
      <c r="H23" s="38" t="str">
        <f t="shared" si="1"/>
        <v/>
      </c>
      <c r="I23" s="47"/>
      <c r="L23" s="7"/>
      <c r="M23" s="40"/>
    </row>
    <row r="24" spans="1:13" s="8" customFormat="1" ht="135" x14ac:dyDescent="0.2">
      <c r="A24" s="36">
        <v>9</v>
      </c>
      <c r="B24" s="36">
        <v>1</v>
      </c>
      <c r="C24" s="34" t="s">
        <v>53</v>
      </c>
      <c r="D24" s="37" t="s">
        <v>56</v>
      </c>
      <c r="E24" s="56">
        <v>13</v>
      </c>
      <c r="F24" s="59">
        <v>479</v>
      </c>
      <c r="G24" s="54"/>
      <c r="H24" s="38" t="str">
        <f t="shared" si="1"/>
        <v/>
      </c>
      <c r="I24" s="47"/>
      <c r="L24" s="7"/>
      <c r="M24" s="40"/>
    </row>
    <row r="25" spans="1:13" s="8" customFormat="1" ht="67.5" x14ac:dyDescent="0.2">
      <c r="A25" s="36">
        <v>10</v>
      </c>
      <c r="B25" s="36">
        <v>1</v>
      </c>
      <c r="C25" s="34" t="s">
        <v>45</v>
      </c>
      <c r="D25" s="37" t="s">
        <v>56</v>
      </c>
      <c r="E25" s="56">
        <v>3</v>
      </c>
      <c r="F25" s="59">
        <v>5000</v>
      </c>
      <c r="G25" s="54"/>
      <c r="H25" s="38" t="str">
        <f t="shared" si="1"/>
        <v/>
      </c>
      <c r="I25" s="47"/>
      <c r="L25" s="7"/>
      <c r="M25" s="40"/>
    </row>
    <row r="26" spans="1:13" s="8" customFormat="1" ht="22.5" x14ac:dyDescent="0.2">
      <c r="A26" s="36">
        <v>11</v>
      </c>
      <c r="B26" s="36">
        <v>1</v>
      </c>
      <c r="C26" s="34" t="s">
        <v>46</v>
      </c>
      <c r="D26" s="37" t="s">
        <v>56</v>
      </c>
      <c r="E26" s="56">
        <v>4</v>
      </c>
      <c r="F26" s="59">
        <v>845.25</v>
      </c>
      <c r="G26" s="54"/>
      <c r="H26" s="38" t="str">
        <f t="shared" si="1"/>
        <v/>
      </c>
      <c r="I26" s="47"/>
      <c r="L26" s="7"/>
      <c r="M26" s="40"/>
    </row>
    <row r="27" spans="1:13" s="8" customFormat="1" ht="11.25" x14ac:dyDescent="0.2">
      <c r="A27" s="36">
        <v>12</v>
      </c>
      <c r="B27" s="36">
        <v>1</v>
      </c>
      <c r="C27" s="34" t="s">
        <v>47</v>
      </c>
      <c r="D27" s="37" t="s">
        <v>56</v>
      </c>
      <c r="E27" s="56">
        <v>2</v>
      </c>
      <c r="F27" s="59">
        <v>516.14</v>
      </c>
      <c r="G27" s="54"/>
      <c r="H27" s="38" t="str">
        <f t="shared" si="1"/>
        <v/>
      </c>
      <c r="I27" s="47"/>
      <c r="L27" s="7"/>
      <c r="M27" s="40"/>
    </row>
    <row r="28" spans="1:13" s="8" customFormat="1" ht="11.25" x14ac:dyDescent="0.2">
      <c r="A28" s="36">
        <v>13</v>
      </c>
      <c r="B28" s="36">
        <v>1</v>
      </c>
      <c r="C28" s="34" t="s">
        <v>48</v>
      </c>
      <c r="D28" s="37" t="s">
        <v>56</v>
      </c>
      <c r="E28" s="56">
        <v>6</v>
      </c>
      <c r="F28" s="59">
        <v>603.77</v>
      </c>
      <c r="G28" s="54"/>
      <c r="H28" s="38" t="str">
        <f t="shared" si="1"/>
        <v/>
      </c>
      <c r="I28" s="47"/>
      <c r="L28" s="7"/>
      <c r="M28" s="40"/>
    </row>
    <row r="29" spans="1:13" s="8" customFormat="1" ht="112.5" x14ac:dyDescent="0.2">
      <c r="A29" s="36">
        <v>14</v>
      </c>
      <c r="B29" s="36">
        <v>1</v>
      </c>
      <c r="C29" s="34" t="s">
        <v>49</v>
      </c>
      <c r="D29" s="37" t="s">
        <v>56</v>
      </c>
      <c r="E29" s="56">
        <v>2</v>
      </c>
      <c r="F29" s="59">
        <v>3430.02</v>
      </c>
      <c r="G29" s="54"/>
      <c r="H29" s="38" t="str">
        <f t="shared" si="1"/>
        <v/>
      </c>
      <c r="I29" s="47"/>
      <c r="L29" s="7"/>
      <c r="M29" s="40"/>
    </row>
    <row r="30" spans="1:13" s="8" customFormat="1" ht="56.25" x14ac:dyDescent="0.2">
      <c r="A30" s="36">
        <v>15</v>
      </c>
      <c r="B30" s="36">
        <v>1</v>
      </c>
      <c r="C30" s="34" t="s">
        <v>54</v>
      </c>
      <c r="D30" s="37" t="s">
        <v>56</v>
      </c>
      <c r="E30" s="56">
        <v>5</v>
      </c>
      <c r="F30" s="59">
        <v>722.5</v>
      </c>
      <c r="G30" s="54"/>
      <c r="H30" s="38" t="str">
        <f t="shared" si="1"/>
        <v/>
      </c>
      <c r="I30" s="47"/>
      <c r="L30" s="7"/>
      <c r="M30" s="40"/>
    </row>
    <row r="31" spans="1:13" s="8" customFormat="1" ht="67.5" x14ac:dyDescent="0.2">
      <c r="A31" s="36">
        <v>16</v>
      </c>
      <c r="B31" s="36">
        <v>1</v>
      </c>
      <c r="C31" s="34" t="s">
        <v>55</v>
      </c>
      <c r="D31" s="37" t="s">
        <v>56</v>
      </c>
      <c r="E31" s="56">
        <v>1</v>
      </c>
      <c r="F31" s="59">
        <v>3200</v>
      </c>
      <c r="G31" s="54"/>
      <c r="H31" s="38" t="str">
        <f t="shared" si="1"/>
        <v/>
      </c>
      <c r="I31" s="47"/>
      <c r="L31" s="7"/>
      <c r="M31" s="40"/>
    </row>
    <row r="32" spans="1:13" s="8" customFormat="1" ht="22.5" x14ac:dyDescent="0.2">
      <c r="A32" s="36">
        <v>17</v>
      </c>
      <c r="B32" s="36">
        <v>1</v>
      </c>
      <c r="C32" s="34" t="s">
        <v>50</v>
      </c>
      <c r="D32" s="37" t="s">
        <v>56</v>
      </c>
      <c r="E32" s="56">
        <v>1</v>
      </c>
      <c r="F32" s="59">
        <v>2051.89</v>
      </c>
      <c r="G32" s="54"/>
      <c r="H32" s="38" t="str">
        <f t="shared" si="0"/>
        <v/>
      </c>
      <c r="I32" s="47"/>
      <c r="L32" s="7"/>
      <c r="M32" s="40"/>
    </row>
    <row r="33" spans="1:13" s="8" customFormat="1" ht="22.5" x14ac:dyDescent="0.2">
      <c r="A33" s="36">
        <v>18</v>
      </c>
      <c r="B33" s="36">
        <v>1</v>
      </c>
      <c r="C33" s="34" t="s">
        <v>51</v>
      </c>
      <c r="D33" s="37" t="s">
        <v>56</v>
      </c>
      <c r="E33" s="56">
        <v>2</v>
      </c>
      <c r="F33" s="59">
        <v>385.75</v>
      </c>
      <c r="G33" s="54"/>
      <c r="H33" s="38" t="str">
        <f t="shared" si="0"/>
        <v/>
      </c>
      <c r="I33" s="47"/>
      <c r="L33" s="7"/>
      <c r="M33" s="40"/>
    </row>
    <row r="34" spans="1:13" s="8" customFormat="1" ht="22.5" x14ac:dyDescent="0.2">
      <c r="A34" s="36">
        <v>19</v>
      </c>
      <c r="B34" s="36">
        <v>1</v>
      </c>
      <c r="C34" s="34" t="s">
        <v>52</v>
      </c>
      <c r="D34" s="37" t="s">
        <v>56</v>
      </c>
      <c r="E34" s="56">
        <v>4</v>
      </c>
      <c r="F34" s="59">
        <v>534</v>
      </c>
      <c r="G34" s="54"/>
      <c r="H34" s="38" t="str">
        <f t="shared" si="0"/>
        <v/>
      </c>
      <c r="I34" s="47"/>
      <c r="L34" s="7"/>
      <c r="M34" s="40"/>
    </row>
    <row r="35" spans="1:13" s="29" customFormat="1" ht="9" x14ac:dyDescent="0.2">
      <c r="B35" s="39"/>
      <c r="F35" s="53"/>
      <c r="G35" s="75" t="s">
        <v>27</v>
      </c>
      <c r="H35" s="76"/>
      <c r="I35" s="48"/>
      <c r="M35" s="42"/>
    </row>
    <row r="36" spans="1:13" ht="14.25" customHeight="1" x14ac:dyDescent="0.2">
      <c r="G36" s="79" t="str">
        <f>IF(SUM(H13:H34)=0,"",SUM(H13:H34))</f>
        <v/>
      </c>
      <c r="H36" s="80"/>
      <c r="I36" s="49"/>
    </row>
    <row r="37" spans="1:13" s="43" customFormat="1" ht="24" customHeight="1" x14ac:dyDescent="0.2">
      <c r="A37" s="69" t="str">
        <f>" - "&amp;Dados!B23</f>
        <v xml:space="preserve"> - O objeto do presente termo de referência será recebido em remessa única com prazo não superior a 30 (trinta) dias corridos, após recebimento da nota de empenho.</v>
      </c>
      <c r="B37" s="69"/>
      <c r="C37" s="69"/>
      <c r="D37" s="69"/>
      <c r="E37" s="69"/>
      <c r="F37" s="69"/>
      <c r="G37" s="69"/>
      <c r="H37" s="69"/>
      <c r="I37" s="50"/>
      <c r="M37" s="44"/>
    </row>
    <row r="38" spans="1:13" s="43" customFormat="1" ht="28.5" customHeight="1" x14ac:dyDescent="0.2">
      <c r="A38" s="69" t="str">
        <f>" - "&amp;Dados!B24</f>
        <v xml:space="preserve"> - Os itens deverão ser entregues no endereço indicado pelo fiscal do contrato, no horário das 09:00 às 16:00 horas nos dias úteis, de segunda a sexta-feira. Sendo o frete, carga e descarga por conta do fornecedor até o local indicado.</v>
      </c>
      <c r="B38" s="69"/>
      <c r="C38" s="69"/>
      <c r="D38" s="69"/>
      <c r="E38" s="69"/>
      <c r="F38" s="69"/>
      <c r="G38" s="69"/>
      <c r="H38" s="69"/>
      <c r="I38" s="50"/>
      <c r="M38" s="44"/>
    </row>
    <row r="39" spans="1:13" s="43" customFormat="1" ht="9" x14ac:dyDescent="0.2">
      <c r="A39" s="69" t="str">
        <f>" - "&amp;Dados!B25</f>
        <v xml:space="preserve"> - O pagamento do objeto de que trata o PREGÃO ELETRÔNICO 010/2022, e consequente contrato serão efetuados pela Tesouraria da PREFEITURA MUNICIPAL DE SUMIDOURO no prazo de até 30 dias a contar do ateste da nota fiscal.</v>
      </c>
      <c r="B39" s="69"/>
      <c r="C39" s="69"/>
      <c r="D39" s="69"/>
      <c r="E39" s="69"/>
      <c r="F39" s="69"/>
      <c r="G39" s="69"/>
      <c r="H39" s="69"/>
      <c r="I39" s="50"/>
      <c r="M39" s="44"/>
    </row>
    <row r="40" spans="1:13" s="29" customFormat="1" ht="9" customHeight="1" x14ac:dyDescent="0.2">
      <c r="A40" s="69" t="str">
        <f>" - "&amp;Dados!B26</f>
        <v xml:space="preserve"> - Proposta válida por 60 (sessenta) dias</v>
      </c>
      <c r="B40" s="69"/>
      <c r="C40" s="69"/>
      <c r="D40" s="69"/>
      <c r="E40" s="69"/>
      <c r="F40" s="69"/>
      <c r="G40" s="69"/>
      <c r="H40" s="69"/>
      <c r="I40" s="48"/>
      <c r="M40" s="42"/>
    </row>
    <row r="41" spans="1:13" s="29" customFormat="1" ht="24.75" customHeight="1" x14ac:dyDescent="0.2">
      <c r="A41" s="69" t="str">
        <f>" - "&amp;Dados!B28</f>
        <v xml:space="preserve"> - A Licitante poderá apresentar prospecto, ficha técnica ou outros documentos com informações que permitam a melhor identificação e qualificação do(s) item(ns) licitado(s);</v>
      </c>
      <c r="B41" s="69"/>
      <c r="C41" s="69"/>
      <c r="D41" s="69"/>
      <c r="E41" s="69"/>
      <c r="F41" s="69"/>
      <c r="G41" s="69"/>
      <c r="H41" s="69"/>
      <c r="I41" s="48"/>
      <c r="M41" s="42"/>
    </row>
    <row r="42" spans="1:13" ht="19.5" customHeight="1" x14ac:dyDescent="0.2">
      <c r="A42" s="69" t="str">
        <f>" - "&amp;Dados!B29</f>
        <v xml:space="preserve"> - A proposta de preços ajustada ao lance final deverá conter o valor numérico dos preços unitários e totais, não podendo exceder o valor do lance final;</v>
      </c>
      <c r="B42" s="69"/>
      <c r="C42" s="69"/>
      <c r="D42" s="69"/>
      <c r="E42" s="69"/>
      <c r="F42" s="69"/>
      <c r="G42" s="69"/>
      <c r="H42" s="69"/>
      <c r="I42" s="51"/>
    </row>
    <row r="43" spans="1:13" ht="24.75" customHeight="1" x14ac:dyDescent="0.2">
      <c r="A43" s="69" t="str">
        <f>" - "&amp;Dados!B30</f>
        <v xml:space="preserve"> - Quando da atualização da proposta de preço, o licitante deverá atualizar observando os valores unitários e globais os quais deverão ser menores ou iguais aos valores máximos/referência expressos no Anexo II - termo de referência;</v>
      </c>
      <c r="B43" s="69"/>
      <c r="C43" s="69"/>
      <c r="D43" s="69"/>
      <c r="E43" s="69"/>
      <c r="F43" s="69"/>
      <c r="G43" s="69"/>
      <c r="H43" s="69"/>
      <c r="I43" s="51"/>
    </row>
    <row r="44" spans="1:13" ht="24.75" customHeight="1" x14ac:dyDescent="0.2">
      <c r="A44" s="69" t="str">
        <f>" - "&amp;Dados!B31</f>
        <v xml:space="preserve"> - O preço proposto deve compreender todas as despesas concernentes ao fornecimento do (s) material (is), bem como Impostos, Tributos, Frete, Contratação de Pessoal, entre outros, que deverão correr totalmente por conta da Empresa vencedora;</v>
      </c>
      <c r="B44" s="69"/>
      <c r="C44" s="69"/>
      <c r="D44" s="69"/>
      <c r="E44" s="69"/>
      <c r="F44" s="69"/>
      <c r="G44" s="69"/>
      <c r="H44" s="69"/>
      <c r="I44" s="51"/>
    </row>
    <row r="45" spans="1:13" ht="24.75" customHeight="1" x14ac:dyDescent="0.2">
      <c r="A45" s="69" t="str">
        <f>" - "&amp;Dados!B32</f>
        <v xml:space="preserve"> - Declaramos para todos os efeitos legais que, ao apresentar esta proposta, com os preços e prazos acima indicados, estamos de pleno acordo com as condições gerais e especiais estabelecidas para esta licitação, as quais nos submetemos incondicional e integralmente;</v>
      </c>
      <c r="B45" s="69"/>
      <c r="C45" s="69"/>
      <c r="D45" s="69"/>
      <c r="E45" s="69"/>
      <c r="F45" s="69"/>
      <c r="G45" s="69"/>
      <c r="H45" s="69"/>
      <c r="I45" s="51"/>
    </row>
    <row r="46" spans="1:13" ht="24.75" customHeight="1" x14ac:dyDescent="0.2">
      <c r="A46" s="69" t="str">
        <f>" - "&amp;Dados!B33</f>
        <v xml:space="preserve"> - Declaramos que até a presente data inexistem fatos impeditivos a participação desta empresa ao presente certame licitatório, ciente da obrigatoriedade de declarar ocorrências posteriores;</v>
      </c>
      <c r="B46" s="69"/>
      <c r="C46" s="69"/>
      <c r="D46" s="69"/>
      <c r="E46" s="69"/>
      <c r="F46" s="69"/>
      <c r="G46" s="69"/>
      <c r="H46" s="69"/>
      <c r="I46" s="51"/>
    </row>
    <row r="47" spans="1:13" ht="30.75" customHeight="1" x14ac:dyDescent="0.2">
      <c r="A47" s="69" t="str">
        <f>" - "&amp;Dados!B34</f>
        <v xml:space="preserve"> - 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v>
      </c>
      <c r="B47" s="69"/>
      <c r="C47" s="69"/>
      <c r="D47" s="69"/>
      <c r="E47" s="69"/>
      <c r="F47" s="69"/>
      <c r="G47" s="69"/>
      <c r="H47" s="69"/>
    </row>
    <row r="48" spans="1:13" ht="24.75" customHeight="1" x14ac:dyDescent="0.2">
      <c r="A48" s="69" t="str">
        <f>" - "&amp;Dados!B35</f>
        <v xml:space="preserve"> - Declaramos, ainda, sob as penas da lei, que não estamos cumprindo pena de inidoneidade para licitar e contratar com a Administração Pública, em qualquer de suas esferas Federal, Estadual e Municipal, inclusive no Distrito Federal, conforme art. 97 da Lei nº. 8.666/93.</v>
      </c>
      <c r="B48" s="69"/>
      <c r="C48" s="69"/>
      <c r="D48" s="69"/>
      <c r="E48" s="69"/>
      <c r="F48" s="69"/>
      <c r="G48" s="69"/>
      <c r="H48" s="69"/>
    </row>
    <row r="49" spans="3:8" x14ac:dyDescent="0.2">
      <c r="C49" s="1"/>
      <c r="E49" s="1"/>
      <c r="H49" s="1"/>
    </row>
    <row r="50" spans="3:8" x14ac:dyDescent="0.2">
      <c r="C50" s="1"/>
      <c r="E50" s="1"/>
      <c r="H50" s="1"/>
    </row>
    <row r="51" spans="3:8" x14ac:dyDescent="0.2">
      <c r="C51" s="1"/>
      <c r="E51" s="1"/>
      <c r="H51" s="1"/>
    </row>
  </sheetData>
  <autoFilter ref="B11:H40" xr:uid="{00000000-0009-0000-0000-000000000000}"/>
  <mergeCells count="26">
    <mergeCell ref="B8:H8"/>
    <mergeCell ref="B9:H9"/>
    <mergeCell ref="B10:C10"/>
    <mergeCell ref="A38:H38"/>
    <mergeCell ref="G36:H36"/>
    <mergeCell ref="E10:H10"/>
    <mergeCell ref="A37:H37"/>
    <mergeCell ref="A2:H2"/>
    <mergeCell ref="A4:H4"/>
    <mergeCell ref="D6:E6"/>
    <mergeCell ref="F6:G6"/>
    <mergeCell ref="A5:H5"/>
    <mergeCell ref="A48:H48"/>
    <mergeCell ref="A41:H41"/>
    <mergeCell ref="A42:H42"/>
    <mergeCell ref="A17:A18"/>
    <mergeCell ref="A19:A20"/>
    <mergeCell ref="A21:A22"/>
    <mergeCell ref="A39:H39"/>
    <mergeCell ref="A40:H40"/>
    <mergeCell ref="G35:H35"/>
    <mergeCell ref="A43:H43"/>
    <mergeCell ref="A44:H44"/>
    <mergeCell ref="A45:H45"/>
    <mergeCell ref="A46:H46"/>
    <mergeCell ref="A47:H47"/>
  </mergeCells>
  <phoneticPr fontId="0" type="noConversion"/>
  <conditionalFormatting sqref="G35">
    <cfRule type="expression" dxfId="9" priority="1" stopIfTrue="1">
      <formula>IF($K35="Empate",IF(I35=1,TRUE(),FALSE()),FALSE())</formula>
    </cfRule>
    <cfRule type="expression" dxfId="8" priority="2" stopIfTrue="1">
      <formula>IF(I35="&gt;",FALSE(),IF(I35&gt;0,TRUE(),FALSE()))</formula>
    </cfRule>
    <cfRule type="expression" dxfId="7" priority="3" stopIfTrue="1">
      <formula>IF(I35="&gt;",TRUE(),FALSE())</formula>
    </cfRule>
  </conditionalFormatting>
  <conditionalFormatting sqref="G36">
    <cfRule type="expression" dxfId="6" priority="4" stopIfTrue="1">
      <formula>IF($K35="OK",IF(I35=1,TRUE(),FALSE()),FALSE())</formula>
    </cfRule>
    <cfRule type="expression" dxfId="5" priority="5" stopIfTrue="1">
      <formula>IF($K35="Empate",IF(I35=1,TRUE(),FALSE()),FALSE())</formula>
    </cfRule>
    <cfRule type="expression" dxfId="4" priority="6" stopIfTrue="1">
      <formula>IF($K35="Empate",IF(I35=2,TRUE(),FALSE()),FALSE())</formula>
    </cfRule>
  </conditionalFormatting>
  <conditionalFormatting sqref="E13:E34">
    <cfRule type="expression" priority="12" stopIfTrue="1">
      <formula>$B13</formula>
    </cfRule>
  </conditionalFormatting>
  <conditionalFormatting sqref="H13:H34">
    <cfRule type="expression" dxfId="3" priority="25" stopIfTrue="1">
      <formula>IF(ISTEXT(G13),FALSE(),IF(G13&gt;F13,TRUE(),FALSE()))</formula>
    </cfRule>
  </conditionalFormatting>
  <conditionalFormatting sqref="G13:G34">
    <cfRule type="cellIs" dxfId="2" priority="11" stopIfTrue="1" operator="equal">
      <formula>""</formula>
    </cfRule>
  </conditionalFormatting>
  <conditionalFormatting sqref="C13:C34">
    <cfRule type="expression" dxfId="1" priority="10" stopIfTrue="1">
      <formula>IF(#REF!=1,IF(#REF!=0,1,0),0)</formula>
    </cfRule>
  </conditionalFormatting>
  <conditionalFormatting sqref="E10:H10 B8:B9 C8:H8 B10:C10">
    <cfRule type="cellIs" dxfId="0" priority="24" stopIfTrue="1" operator="equal">
      <formula>$F$1</formula>
    </cfRule>
  </conditionalFormatting>
  <printOptions horizontalCentered="1"/>
  <pageMargins left="0.51181102362204722" right="0.31496062992125984" top="0.39370078740157483" bottom="1.0236220472440944" header="0.51181102362204722" footer="0.55118110236220474"/>
  <pageSetup paperSize="9" scale="85" fitToHeight="20" orientation="portrait" verticalDpi="360" r:id="rId1"/>
  <headerFooter alignWithMargins="0">
    <oddHeader>&amp;R&amp;"Arial,Negrito"&amp;6Página &amp;P de &amp;N.</oddHeader>
    <oddFooter>&amp;C
____________________________________
Assinatura e Carimbo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dimension ref="A1:IV35"/>
  <sheetViews>
    <sheetView workbookViewId="0">
      <selection activeCell="B5" sqref="B5"/>
    </sheetView>
  </sheetViews>
  <sheetFormatPr defaultRowHeight="12.75" x14ac:dyDescent="0.2"/>
  <cols>
    <col min="1" max="1" width="14.5703125" customWidth="1"/>
    <col min="2" max="2" width="51.85546875" customWidth="1"/>
    <col min="3" max="3" width="38.85546875" customWidth="1"/>
    <col min="4" max="4" width="39" customWidth="1"/>
    <col min="5" max="7" width="20.42578125" customWidth="1"/>
    <col min="8" max="9" width="19.28515625" customWidth="1"/>
    <col min="10" max="13" width="14.5703125" customWidth="1"/>
    <col min="14" max="15" width="9.28515625" customWidth="1"/>
  </cols>
  <sheetData>
    <row r="1" spans="1:7" x14ac:dyDescent="0.2">
      <c r="A1" s="16" t="s">
        <v>9</v>
      </c>
      <c r="B1" s="10" t="s">
        <v>66</v>
      </c>
      <c r="E1" s="4"/>
      <c r="F1" s="4"/>
      <c r="G1" s="4"/>
    </row>
    <row r="2" spans="1:7" x14ac:dyDescent="0.2">
      <c r="A2" s="16" t="s">
        <v>10</v>
      </c>
      <c r="B2" s="5" t="s">
        <v>67</v>
      </c>
      <c r="E2" s="4"/>
      <c r="F2" s="4"/>
      <c r="G2" s="4"/>
    </row>
    <row r="3" spans="1:7" x14ac:dyDescent="0.2">
      <c r="A3" s="16" t="s">
        <v>11</v>
      </c>
      <c r="B3" s="5" t="s">
        <v>68</v>
      </c>
      <c r="C3" s="5"/>
      <c r="E3" s="4"/>
      <c r="F3" s="4"/>
      <c r="G3" s="4"/>
    </row>
    <row r="4" spans="1:7" x14ac:dyDescent="0.2">
      <c r="A4" s="16" t="s">
        <v>12</v>
      </c>
      <c r="B4" s="10" t="s">
        <v>84</v>
      </c>
      <c r="C4" s="5"/>
      <c r="E4" s="4"/>
      <c r="F4" s="4"/>
      <c r="G4" s="4"/>
    </row>
    <row r="5" spans="1:7" x14ac:dyDescent="0.2">
      <c r="A5" s="16" t="s">
        <v>13</v>
      </c>
      <c r="B5" s="10" t="s">
        <v>69</v>
      </c>
      <c r="C5" s="5"/>
      <c r="E5" s="4"/>
      <c r="F5" s="4"/>
      <c r="G5" s="4"/>
    </row>
    <row r="6" spans="1:7" x14ac:dyDescent="0.2">
      <c r="A6" s="16" t="s">
        <v>30</v>
      </c>
      <c r="B6" s="13" t="s">
        <v>70</v>
      </c>
      <c r="C6" s="5"/>
      <c r="E6" s="4"/>
      <c r="F6" s="4"/>
      <c r="G6" s="4"/>
    </row>
    <row r="7" spans="1:7" x14ac:dyDescent="0.2">
      <c r="A7" s="16" t="s">
        <v>14</v>
      </c>
      <c r="B7" s="5" t="s">
        <v>33</v>
      </c>
      <c r="C7" s="5"/>
      <c r="E7" s="4"/>
      <c r="F7" s="4"/>
      <c r="G7" s="4"/>
    </row>
    <row r="8" spans="1:7" x14ac:dyDescent="0.2">
      <c r="A8" s="25" t="s">
        <v>23</v>
      </c>
      <c r="B8" s="55">
        <v>80334.240000000005</v>
      </c>
      <c r="C8" s="5"/>
      <c r="E8" s="4"/>
      <c r="F8" s="4"/>
      <c r="G8" s="4"/>
    </row>
    <row r="9" spans="1:7" x14ac:dyDescent="0.2">
      <c r="A9" s="17" t="s">
        <v>0</v>
      </c>
      <c r="E9" s="4"/>
      <c r="F9" s="4"/>
      <c r="G9" s="4"/>
    </row>
    <row r="10" spans="1:7" x14ac:dyDescent="0.2">
      <c r="A10" s="18" t="s">
        <v>2</v>
      </c>
      <c r="E10" s="4"/>
      <c r="F10" s="4"/>
      <c r="G10" s="4"/>
    </row>
    <row r="11" spans="1:7" x14ac:dyDescent="0.2">
      <c r="A11" s="19" t="s">
        <v>8</v>
      </c>
      <c r="E11" s="4"/>
      <c r="F11" s="4"/>
      <c r="G11" s="4"/>
    </row>
    <row r="12" spans="1:7" x14ac:dyDescent="0.2">
      <c r="A12" s="18" t="s">
        <v>20</v>
      </c>
      <c r="E12" s="4"/>
      <c r="F12" s="4"/>
      <c r="G12" s="4"/>
    </row>
    <row r="13" spans="1:7" x14ac:dyDescent="0.2">
      <c r="A13" s="18" t="s">
        <v>24</v>
      </c>
      <c r="E13" s="4"/>
      <c r="F13" s="4"/>
      <c r="G13" s="4"/>
    </row>
    <row r="14" spans="1:7" x14ac:dyDescent="0.2">
      <c r="A14" s="64" t="s">
        <v>71</v>
      </c>
      <c r="E14" s="4"/>
      <c r="F14" s="4"/>
      <c r="G14" s="4"/>
    </row>
    <row r="15" spans="1:7" x14ac:dyDescent="0.2">
      <c r="A15" s="64" t="s">
        <v>72</v>
      </c>
      <c r="E15" s="4"/>
      <c r="F15" s="4"/>
      <c r="G15" s="4"/>
    </row>
    <row r="16" spans="1:7" x14ac:dyDescent="0.2">
      <c r="A16" s="64" t="s">
        <v>73</v>
      </c>
      <c r="B16" s="24"/>
      <c r="E16" s="24"/>
      <c r="F16" s="4"/>
      <c r="G16" s="4"/>
    </row>
    <row r="17" spans="1:256" s="23" customFormat="1" x14ac:dyDescent="0.2">
      <c r="A17" s="22" t="s">
        <v>21</v>
      </c>
      <c r="B17" s="65" t="s">
        <v>75</v>
      </c>
      <c r="C17" s="65" t="s">
        <v>76</v>
      </c>
      <c r="D17" s="65" t="s">
        <v>77</v>
      </c>
      <c r="E17" s="24"/>
      <c r="F17" s="24"/>
      <c r="G17" s="24"/>
      <c r="H17" s="24"/>
      <c r="I17" s="24"/>
      <c r="J17" s="24"/>
      <c r="K17" s="24"/>
      <c r="L17" s="24"/>
      <c r="M17" s="24"/>
    </row>
    <row r="18" spans="1:256" s="23" customFormat="1" ht="38.25" x14ac:dyDescent="0.2">
      <c r="A18" s="22" t="s">
        <v>22</v>
      </c>
      <c r="B18" s="57" t="s">
        <v>78</v>
      </c>
      <c r="C18" s="57" t="s">
        <v>80</v>
      </c>
      <c r="D18" s="57" t="s">
        <v>79</v>
      </c>
      <c r="E18" s="57"/>
      <c r="F18" s="57"/>
      <c r="G18" s="57"/>
      <c r="H18" s="24"/>
      <c r="I18" s="24"/>
      <c r="J18" s="24"/>
      <c r="K18" s="24"/>
      <c r="L18" s="24"/>
      <c r="M18" s="24"/>
      <c r="IV18" s="24"/>
    </row>
    <row r="19" spans="1:256" x14ac:dyDescent="0.2">
      <c r="B19" s="24"/>
      <c r="E19" s="4"/>
      <c r="F19" s="24"/>
      <c r="G19" s="24"/>
    </row>
    <row r="20" spans="1:256" x14ac:dyDescent="0.2">
      <c r="B20" s="24"/>
      <c r="E20" s="61"/>
      <c r="F20" s="24"/>
      <c r="G20" s="24"/>
    </row>
    <row r="21" spans="1:256" x14ac:dyDescent="0.2">
      <c r="E21" s="61"/>
      <c r="F21" s="61"/>
      <c r="G21" s="4"/>
    </row>
    <row r="22" spans="1:256" x14ac:dyDescent="0.2">
      <c r="E22" s="61"/>
      <c r="F22" s="61"/>
      <c r="G22" s="4"/>
    </row>
    <row r="23" spans="1:256" ht="38.25" x14ac:dyDescent="0.2">
      <c r="A23" s="20" t="s">
        <v>15</v>
      </c>
      <c r="B23" s="21" t="s">
        <v>81</v>
      </c>
      <c r="E23" s="4"/>
      <c r="F23" s="4"/>
      <c r="G23" s="4"/>
    </row>
    <row r="24" spans="1:256" ht="51" x14ac:dyDescent="0.2">
      <c r="A24" s="20" t="s">
        <v>16</v>
      </c>
      <c r="B24" s="21" t="s">
        <v>82</v>
      </c>
      <c r="E24" s="4"/>
      <c r="F24" s="4"/>
      <c r="G24" s="4"/>
    </row>
    <row r="25" spans="1:256" ht="63.75" x14ac:dyDescent="0.2">
      <c r="A25" s="20" t="s">
        <v>17</v>
      </c>
      <c r="B25" s="57" t="s">
        <v>74</v>
      </c>
      <c r="C25" s="9"/>
      <c r="E25" s="66"/>
      <c r="F25" s="67"/>
      <c r="G25" s="4"/>
    </row>
    <row r="26" spans="1:256" ht="25.5" x14ac:dyDescent="0.2">
      <c r="A26" s="20" t="s">
        <v>18</v>
      </c>
      <c r="B26" s="21" t="s">
        <v>28</v>
      </c>
      <c r="E26" s="66"/>
      <c r="F26" s="4"/>
      <c r="G26" s="4"/>
    </row>
    <row r="27" spans="1:256" x14ac:dyDescent="0.2">
      <c r="A27" s="20" t="s">
        <v>31</v>
      </c>
      <c r="B27" s="68" t="s">
        <v>83</v>
      </c>
      <c r="E27" s="66"/>
    </row>
    <row r="28" spans="1:256" ht="38.25" x14ac:dyDescent="0.2">
      <c r="B28" s="21" t="s">
        <v>58</v>
      </c>
      <c r="E28" s="66"/>
    </row>
    <row r="29" spans="1:256" ht="38.25" x14ac:dyDescent="0.2">
      <c r="B29" s="21" t="s">
        <v>59</v>
      </c>
      <c r="E29" s="66"/>
    </row>
    <row r="30" spans="1:256" ht="63.75" x14ac:dyDescent="0.2">
      <c r="B30" s="21" t="s">
        <v>60</v>
      </c>
      <c r="E30" s="66"/>
    </row>
    <row r="31" spans="1:256" ht="63.75" x14ac:dyDescent="0.2">
      <c r="B31" s="21" t="s">
        <v>61</v>
      </c>
    </row>
    <row r="32" spans="1:256" ht="63.75" x14ac:dyDescent="0.2">
      <c r="B32" s="21" t="s">
        <v>62</v>
      </c>
    </row>
    <row r="33" spans="2:2" ht="51" x14ac:dyDescent="0.2">
      <c r="B33" s="21" t="s">
        <v>63</v>
      </c>
    </row>
    <row r="34" spans="2:2" ht="76.5" x14ac:dyDescent="0.2">
      <c r="B34" s="21" t="s">
        <v>64</v>
      </c>
    </row>
    <row r="35" spans="2:2" ht="63.75" x14ac:dyDescent="0.2">
      <c r="B35" s="21" t="s">
        <v>65</v>
      </c>
    </row>
  </sheetData>
  <phoneticPr fontId="0" type="noConversion"/>
  <pageMargins left="0.78740157499999996" right="0.78740157499999996" top="0.984251969" bottom="0.984251969" header="0.49212598499999999" footer="0.49212598499999999"/>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1</vt:i4>
      </vt:variant>
    </vt:vector>
  </HeadingPairs>
  <TitlesOfParts>
    <vt:vector size="3" baseType="lpstr">
      <vt:lpstr>Quadro de Preços</vt:lpstr>
      <vt:lpstr>Dados</vt:lpstr>
      <vt:lpstr>'Quadro de Preços'!Titulos_de_impressao</vt:lpstr>
    </vt:vector>
  </TitlesOfParts>
  <Company>PMS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Licitacao</dc:creator>
  <dc:description>Versão: 2.0 - Incluída a planilha 'dados'.</dc:description>
  <cp:lastModifiedBy>PMS</cp:lastModifiedBy>
  <cp:lastPrinted>2022-02-25T18:18:57Z</cp:lastPrinted>
  <dcterms:created xsi:type="dcterms:W3CDTF">2006-04-18T17:38:46Z</dcterms:created>
  <dcterms:modified xsi:type="dcterms:W3CDTF">2022-03-09T17:52:09Z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tegido por senha">
    <vt:bool>true</vt:bool>
  </property>
</Properties>
</file>