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_de_trabalho"/>
  <bookViews>
    <workbookView xWindow="-122" yWindow="-122" windowWidth="26300" windowHeight="14889"/>
  </bookViews>
  <sheets>
    <sheet name="Quadro de Preços" sheetId="1" r:id="rId1"/>
    <sheet name="Dados" sheetId="2" r:id="rId2"/>
  </sheets>
  <definedNames>
    <definedName name="_xlnm._FilterDatabase" localSheetId="0" hidden="1">'Quadro de Preços'!$A$13:$G$22</definedName>
    <definedName name="_Hlk124412351" localSheetId="1">Dados!$B$24</definedName>
    <definedName name="_xlnm.Print_Titles" localSheetId="0">'Quadro de Preços'!$1:$14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E8" i="1" l="1"/>
  <c r="G15" i="1"/>
  <c r="F17" i="1" s="1"/>
  <c r="A6" i="1"/>
  <c r="A21" i="1"/>
  <c r="A22" i="1"/>
  <c r="A20" i="1"/>
  <c r="A19" i="1"/>
  <c r="A8" i="1"/>
  <c r="A7" i="1"/>
</calcChain>
</file>

<file path=xl/sharedStrings.xml><?xml version="1.0" encoding="utf-8"?>
<sst xmlns="http://schemas.openxmlformats.org/spreadsheetml/2006/main" count="51" uniqueCount="48">
  <si>
    <t>Firma:</t>
  </si>
  <si>
    <t>End:</t>
  </si>
  <si>
    <t>CNPJ:</t>
  </si>
  <si>
    <t>DESCRIÇÃO</t>
  </si>
  <si>
    <t>UND</t>
  </si>
  <si>
    <t>QUANT</t>
  </si>
  <si>
    <t xml:space="preserve">Valor Total </t>
  </si>
  <si>
    <t>IE:</t>
  </si>
  <si>
    <t>Licitação:</t>
  </si>
  <si>
    <t>Processo:</t>
  </si>
  <si>
    <t>Objeto:</t>
  </si>
  <si>
    <t>Abertura:</t>
  </si>
  <si>
    <t>Homologação:</t>
  </si>
  <si>
    <t>Tipo:</t>
  </si>
  <si>
    <t>Entrega:</t>
  </si>
  <si>
    <t>Local Entrega:</t>
  </si>
  <si>
    <t>Condições  de Pagamento:</t>
  </si>
  <si>
    <t>Validade da Proposta:</t>
  </si>
  <si>
    <t>ANEXO I - QUADRO DE PROPOSTAS</t>
  </si>
  <si>
    <t>Telefone:</t>
  </si>
  <si>
    <t>Setores:</t>
  </si>
  <si>
    <t>Dotação:</t>
  </si>
  <si>
    <t>Total Est.:</t>
  </si>
  <si>
    <t>Endereço:</t>
  </si>
  <si>
    <t>Valor Estimado</t>
  </si>
  <si>
    <t>Valor Proposto</t>
  </si>
  <si>
    <t>Valor Global:</t>
  </si>
  <si>
    <t>Proposta válida por 60 (sessenta) dias</t>
  </si>
  <si>
    <t>VALOR ESTIMADO:</t>
  </si>
  <si>
    <t>Publicação:</t>
  </si>
  <si>
    <t>Prazo:</t>
  </si>
  <si>
    <t>Representante:</t>
  </si>
  <si>
    <t>CPF:</t>
  </si>
  <si>
    <t>Enquadramento:</t>
  </si>
  <si>
    <t>A administração rejeitará, no todo ou em parte, o fornecimento executado em desacordo com os termos do Edital e seus anexos.</t>
  </si>
  <si>
    <t>A execução do objeto da presente licitação será realizada junto a Secretaria obedecendo, na íntegra, ao detalhamento do termo de referência (ANEXO II).</t>
  </si>
  <si>
    <t>Homologação: __/__/2024</t>
  </si>
  <si>
    <t>Previsão Publicação: __/__/2024</t>
  </si>
  <si>
    <t>MENOR PREÇO</t>
  </si>
  <si>
    <t>Item</t>
  </si>
  <si>
    <t>Prazo do Contrato: 12 meses</t>
  </si>
  <si>
    <t>Sec. Saúde</t>
  </si>
  <si>
    <t>CONTRATAÇÃO DE EMPRESA PARA PRESTAÇÃO DE SERVIÇOS DE DOSIMETRIA INDIVIDUAL, COM FORNECIMENTO DE 08 (OITO) DOSÍMETROS/MÊS PARA PROTEÇÃO RADIOLÓGICA, SENDO 06 (SEIS) USUÁRIOS E 02 (DOIS) PADRÕES PELO PERÍODO DE 12 (DOZE) MESES</t>
  </si>
  <si>
    <t>Serviço</t>
  </si>
  <si>
    <t>1801.1030200562.236-3390.39.00-16350000</t>
  </si>
  <si>
    <t>PROCESSO ADMINISTRATIVO N° 4160/2023 de 28/11/2023</t>
  </si>
  <si>
    <t>CONTRATACAO DE SERVIÇO DE DOSIMETRIA INDIVIDUAL PARA O HMDJPM</t>
  </si>
  <si>
    <t>O pagamento do objeto e consequente contrato serão efetuados pela Tesouraria da SMS nos termos do Art. 7 da Instrução Normativa SEGES/ME nº 77,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</si>
</sst>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#,#00"/>
    <numFmt numFmtId="168" formatCode="00"/>
    <numFmt numFmtId="169" formatCode="#,##0.00#"/>
    <numFmt numFmtId="170" formatCode="0.00#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55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 applyProtection="1">
      <alignment vertical="center"/>
      <protection hidden="1"/>
    </xf>
    <xf numFmtId="4" fontId="7" fillId="0" borderId="0" xfId="0" applyNumberFormat="1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49" fontId="0" fillId="0" borderId="0" xfId="0" applyNumberFormat="1"/>
    <xf numFmtId="170" fontId="5" fillId="0" borderId="0" xfId="0" applyNumberFormat="1" applyFont="1" applyAlignment="1" applyProtection="1">
      <alignment vertical="center"/>
      <protection hidden="1"/>
    </xf>
    <xf numFmtId="170" fontId="2" fillId="0" borderId="0" xfId="2" applyNumberFormat="1" applyFont="1" applyBorder="1" applyAlignment="1" applyProtection="1">
      <alignment horizontal="center" vertical="center" wrapText="1"/>
      <protection hidden="1"/>
    </xf>
    <xf numFmtId="169" fontId="2" fillId="0" borderId="0" xfId="0" applyNumberFormat="1" applyFont="1" applyAlignment="1" applyProtection="1">
      <alignment horizontal="center" vertical="center" wrapText="1"/>
      <protection hidden="1"/>
    </xf>
    <xf numFmtId="169" fontId="5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/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9" fontId="4" fillId="0" borderId="0" xfId="0" applyNumberFormat="1" applyFont="1" applyAlignment="1" applyProtection="1">
      <alignment horizontal="center" vertical="center"/>
      <protection hidden="1"/>
    </xf>
    <xf numFmtId="170" fontId="4" fillId="0" borderId="0" xfId="0" applyNumberFormat="1" applyFont="1" applyAlignment="1" applyProtection="1">
      <alignment horizontal="center" vertical="center"/>
      <protection hidden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horizontal="center" vertical="center" wrapText="1"/>
    </xf>
    <xf numFmtId="169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168" fontId="10" fillId="0" borderId="0" xfId="0" applyNumberFormat="1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49" fontId="2" fillId="0" borderId="0" xfId="2" applyNumberFormat="1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vertical="center" wrapText="1"/>
      <protection hidden="1"/>
    </xf>
    <xf numFmtId="49" fontId="13" fillId="0" borderId="0" xfId="0" applyNumberFormat="1" applyFont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vertical="center" wrapText="1"/>
      <protection hidden="1"/>
    </xf>
    <xf numFmtId="169" fontId="8" fillId="7" borderId="2" xfId="0" applyNumberFormat="1" applyFont="1" applyFill="1" applyBorder="1" applyAlignment="1" applyProtection="1">
      <alignment horizontal="center" vertical="center" wrapText="1"/>
      <protection hidden="1"/>
    </xf>
    <xf numFmtId="169" fontId="10" fillId="0" borderId="0" xfId="0" applyNumberFormat="1" applyFont="1" applyAlignment="1" applyProtection="1">
      <alignment vertical="center" wrapText="1"/>
      <protection hidden="1"/>
    </xf>
    <xf numFmtId="166" fontId="0" fillId="0" borderId="0" xfId="1" applyFont="1" applyFill="1" applyBorder="1" applyAlignment="1" applyProtection="1">
      <alignment horizontal="left"/>
    </xf>
    <xf numFmtId="167" fontId="7" fillId="0" borderId="2" xfId="0" applyNumberFormat="1" applyFont="1" applyBorder="1" applyAlignment="1" applyProtection="1">
      <alignment horizontal="center" vertical="center" wrapText="1"/>
      <protection hidden="1"/>
    </xf>
    <xf numFmtId="169" fontId="4" fillId="0" borderId="3" xfId="0" applyNumberFormat="1" applyFont="1" applyBorder="1" applyAlignment="1" applyProtection="1">
      <alignment horizontal="center" vertical="center"/>
      <protection hidden="1"/>
    </xf>
    <xf numFmtId="169" fontId="7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0" fillId="0" borderId="0" xfId="0" applyAlignment="1">
      <alignment horizontal="left" vertical="center" wrapText="1"/>
    </xf>
    <xf numFmtId="0" fontId="0" fillId="8" borderId="4" xfId="0" applyFill="1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justify" vertical="center"/>
    </xf>
    <xf numFmtId="168" fontId="1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169" fontId="9" fillId="3" borderId="6" xfId="0" applyNumberFormat="1" applyFont="1" applyFill="1" applyBorder="1" applyAlignment="1" applyProtection="1">
      <alignment horizontal="left" vertical="center" wrapText="1"/>
      <protection hidden="1"/>
    </xf>
    <xf numFmtId="169" fontId="9" fillId="3" borderId="7" xfId="0" applyNumberFormat="1" applyFont="1" applyFill="1" applyBorder="1" applyAlignment="1" applyProtection="1">
      <alignment horizontal="left" vertical="center" wrapText="1"/>
      <protection hidden="1"/>
    </xf>
    <xf numFmtId="164" fontId="3" fillId="3" borderId="8" xfId="2" applyNumberFormat="1" applyFont="1" applyFill="1" applyBorder="1" applyAlignment="1" applyProtection="1">
      <alignment horizontal="left" vertical="center" wrapText="1"/>
      <protection hidden="1"/>
    </xf>
    <xf numFmtId="164" fontId="3" fillId="3" borderId="9" xfId="2" applyNumberFormat="1" applyFont="1" applyFill="1" applyBorder="1" applyAlignment="1" applyProtection="1">
      <alignment horizontal="left" vertical="center" wrapText="1"/>
      <protection hidden="1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hidden="1"/>
    </xf>
    <xf numFmtId="166" fontId="8" fillId="0" borderId="0" xfId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</cellXfs>
  <cellStyles count="3">
    <cellStyle name="Moeda" xfId="1" builtinId="4"/>
    <cellStyle name="Normal" xfId="0" builtinId="0"/>
    <cellStyle name="Vírgula" xfId="2" builtinId="3"/>
  </cellStyles>
  <dxfs count="11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strike val="0"/>
        <condense val="0"/>
        <extend val="0"/>
        <u val="double"/>
      </font>
      <fill>
        <patternFill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/>
        <strike val="0"/>
        <condense val="0"/>
        <extend val="0"/>
        <u val="none"/>
      </font>
      <fill>
        <patternFill>
          <bgColor indexed="4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u val="double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indexed="43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  <dxf>
      <font>
        <b val="0"/>
        <i val="0"/>
        <strike val="0"/>
        <condense val="0"/>
        <extend val="0"/>
        <u val="none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0</xdr:rowOff>
    </xdr:from>
    <xdr:to>
      <xdr:col>3</xdr:col>
      <xdr:colOff>509985</xdr:colOff>
      <xdr:row>0</xdr:row>
      <xdr:rowOff>695325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68155DDB-549D-9D62-4A28-108AB08CD27C}"/>
            </a:ext>
          </a:extLst>
        </xdr:cNvPr>
        <xdr:cNvSpPr txBox="1">
          <a:spLocks noChangeArrowheads="1"/>
        </xdr:cNvSpPr>
      </xdr:nvSpPr>
      <xdr:spPr bwMode="auto">
        <a:xfrm>
          <a:off x="771525" y="0"/>
          <a:ext cx="434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PREFEITURA MUNICIPAL DE SUMIDOURO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CNPJ: 32.165.706/0001-08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Rua Alfredo Chaves, 39 - Centro – Sumidouro/RJ – CEP 28637-000</a:t>
          </a: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0</xdr:row>
      <xdr:rowOff>676275</xdr:rowOff>
    </xdr:to>
    <xdr:pic>
      <xdr:nvPicPr>
        <xdr:cNvPr id="1123" name="Picture 2" descr="brasãoGIF_300dpi">
          <a:extLst>
            <a:ext uri="{FF2B5EF4-FFF2-40B4-BE49-F238E27FC236}">
              <a16:creationId xmlns="" xmlns:a16="http://schemas.microsoft.com/office/drawing/2014/main" id="{9466CE21-98F7-C906-376C-2F563AEC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267056</xdr:colOff>
      <xdr:row>0</xdr:row>
      <xdr:rowOff>-314</xdr:rowOff>
    </xdr:from>
    <xdr:to>
      <xdr:col>7</xdr:col>
      <xdr:colOff>21604</xdr:colOff>
      <xdr:row>1</xdr:row>
      <xdr:rowOff>135158</xdr:rowOff>
    </xdr:to>
    <xdr:grpSp>
      <xdr:nvGrpSpPr>
        <xdr:cNvPr id="1124" name="Group 60">
          <a:extLst>
            <a:ext uri="{FF2B5EF4-FFF2-40B4-BE49-F238E27FC236}">
              <a16:creationId xmlns="" xmlns:a16="http://schemas.microsoft.com/office/drawing/2014/main" id="{B3250165-B7DA-A416-B297-214AB9B32317}"/>
            </a:ext>
          </a:extLst>
        </xdr:cNvPr>
        <xdr:cNvGrpSpPr>
          <a:grpSpLocks/>
        </xdr:cNvGrpSpPr>
      </xdr:nvGrpSpPr>
      <xdr:grpSpPr bwMode="auto">
        <a:xfrm>
          <a:off x="5588891" y="-314"/>
          <a:ext cx="1844795" cy="878670"/>
          <a:chOff x="521" y="-55"/>
          <a:chExt cx="188" cy="90"/>
        </a:xfrm>
      </xdr:grpSpPr>
      <xdr:sp macro="" textlink="">
        <xdr:nvSpPr>
          <xdr:cNvPr id="1085" name="Caixa de texto 2">
            <a:extLst>
              <a:ext uri="{FF2B5EF4-FFF2-40B4-BE49-F238E27FC236}">
                <a16:creationId xmlns="" xmlns:a16="http://schemas.microsoft.com/office/drawing/2014/main" id="{379FDE05-02FF-14A8-6A1F-A26DA30A5D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" y="-55"/>
            <a:ext cx="188" cy="9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pt-BR" sz="7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Prefeitura Municipal de Sumidouro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PROCESSO ________________________ </a:t>
            </a:r>
          </a:p>
          <a:p>
            <a:pPr algn="l" rtl="0">
              <a:defRPr sz="1000"/>
            </a:pPr>
            <a:endParaRPr lang="pt-BR" sz="600" b="0" i="0" u="none" strike="noStrike" baseline="0">
              <a:solidFill>
                <a:srgbClr val="333399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pt-BR" sz="600" b="0" i="0" u="none" strike="noStrike" baseline="0">
                <a:solidFill>
                  <a:srgbClr val="333399"/>
                </a:solidFill>
                <a:latin typeface="Calibri"/>
                <a:cs typeface="Calibri"/>
              </a:rPr>
              <a:t>RÚBRICA  ______________ FLS _______</a:t>
            </a: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BR" sz="6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86" name="Caixa de texto 3">
            <a:extLst>
              <a:ext uri="{FF2B5EF4-FFF2-40B4-BE49-F238E27FC236}">
                <a16:creationId xmlns="" xmlns:a16="http://schemas.microsoft.com/office/drawing/2014/main" id="{C5423774-8999-86F3-FB25-3E1A6B78B5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0" y="-44"/>
            <a:ext cx="100" cy="3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pt-BR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4160/2023</a:t>
            </a:r>
          </a:p>
          <a:p>
            <a:pPr algn="l" rtl="0">
              <a:lnSpc>
                <a:spcPts val="1100"/>
              </a:lnSpc>
              <a:defRPr sz="1000"/>
            </a:pPr>
            <a:endPara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K33"/>
  <sheetViews>
    <sheetView tabSelected="1" zoomScale="130" zoomScaleNormal="130" zoomScaleSheetLayoutView="100" workbookViewId="0">
      <selection activeCell="J12" sqref="J12"/>
    </sheetView>
  </sheetViews>
  <sheetFormatPr defaultColWidth="9.125" defaultRowHeight="12.9" x14ac:dyDescent="0.2"/>
  <cols>
    <col min="1" max="1" width="4.625" style="1" customWidth="1"/>
    <col min="2" max="2" width="56.25" style="2" customWidth="1"/>
    <col min="3" max="3" width="8.25" style="1" customWidth="1"/>
    <col min="4" max="4" width="8" style="1" customWidth="1"/>
    <col min="5" max="6" width="10.125" style="12" customWidth="1"/>
    <col min="7" max="7" width="10.125" style="11" customWidth="1"/>
    <col min="8" max="8" width="11.875" style="35" customWidth="1"/>
    <col min="9" max="9" width="11.625" style="2" customWidth="1"/>
    <col min="10" max="15" width="9.125" style="2"/>
    <col min="16" max="16" width="10" style="2" bestFit="1" customWidth="1"/>
    <col min="17" max="16384" width="9.125" style="2"/>
  </cols>
  <sheetData>
    <row r="1" spans="1:11" ht="58.75" customHeight="1" x14ac:dyDescent="0.2">
      <c r="H1" s="34"/>
    </row>
    <row r="2" spans="1:11" x14ac:dyDescent="0.2">
      <c r="A2" s="72" t="s">
        <v>18</v>
      </c>
      <c r="B2" s="72"/>
      <c r="C2" s="72"/>
      <c r="D2" s="72"/>
      <c r="E2" s="72"/>
      <c r="F2" s="72"/>
      <c r="G2" s="72"/>
    </row>
    <row r="3" spans="1:11" hidden="1" x14ac:dyDescent="0.2">
      <c r="A3" s="72" t="str">
        <f>UPPER(Dados!B1)</f>
        <v/>
      </c>
      <c r="B3" s="72"/>
      <c r="C3" s="72"/>
      <c r="D3" s="72"/>
      <c r="E3" s="72"/>
      <c r="F3" s="72"/>
      <c r="G3" s="72"/>
    </row>
    <row r="4" spans="1:11" hidden="1" x14ac:dyDescent="0.2">
      <c r="A4" s="70">
        <f>Dados!B4</f>
        <v>0</v>
      </c>
      <c r="B4" s="70"/>
      <c r="C4" s="70"/>
      <c r="D4" s="70"/>
      <c r="E4" s="70"/>
      <c r="F4" s="70"/>
      <c r="G4" s="70"/>
    </row>
    <row r="5" spans="1:11" hidden="1" x14ac:dyDescent="0.2">
      <c r="A5" s="70">
        <f>Dados!B5</f>
        <v>0</v>
      </c>
      <c r="B5" s="70"/>
      <c r="C5" s="70"/>
      <c r="D5" s="70"/>
      <c r="E5" s="70"/>
      <c r="F5" s="70"/>
      <c r="G5" s="70"/>
    </row>
    <row r="6" spans="1:11" x14ac:dyDescent="0.2">
      <c r="A6" s="73" t="str">
        <f>Dados!B3</f>
        <v>CONTRATACAO DE SERVIÇO DE DOSIMETRIA INDIVIDUAL PARA O HMDJPM</v>
      </c>
      <c r="B6" s="73"/>
      <c r="C6" s="73"/>
      <c r="D6" s="73"/>
      <c r="E6" s="73"/>
      <c r="F6" s="73"/>
      <c r="G6" s="73"/>
    </row>
    <row r="7" spans="1:11" x14ac:dyDescent="0.2">
      <c r="A7" s="72" t="str">
        <f>Dados!B2</f>
        <v>PROCESSO ADMINISTRATIVO N° 4160/2023 de 28/11/2023</v>
      </c>
      <c r="B7" s="72"/>
      <c r="C7" s="72"/>
      <c r="D7" s="72"/>
      <c r="E7" s="72"/>
      <c r="F7" s="72"/>
      <c r="G7" s="72"/>
    </row>
    <row r="8" spans="1:11" x14ac:dyDescent="0.2">
      <c r="A8" s="47" t="str">
        <f>Dados!B8</f>
        <v>MENOR PREÇO</v>
      </c>
      <c r="B8" s="47"/>
      <c r="C8" s="70" t="s">
        <v>28</v>
      </c>
      <c r="D8" s="70"/>
      <c r="E8" s="71">
        <f>Dados!B9</f>
        <v>2760</v>
      </c>
      <c r="F8" s="71"/>
      <c r="G8" s="47"/>
    </row>
    <row r="9" spans="1:11" ht="2.25" customHeight="1" x14ac:dyDescent="0.2">
      <c r="A9" s="6"/>
      <c r="B9" s="6"/>
      <c r="C9" s="6"/>
      <c r="D9" s="6"/>
      <c r="E9" s="13"/>
      <c r="F9" s="13"/>
      <c r="G9" s="10"/>
    </row>
    <row r="10" spans="1:11" s="8" customFormat="1" ht="12.25" customHeight="1" x14ac:dyDescent="0.2">
      <c r="A10" s="14" t="s">
        <v>0</v>
      </c>
      <c r="B10" s="63"/>
      <c r="C10" s="63"/>
      <c r="D10" s="63"/>
      <c r="E10" s="63"/>
      <c r="F10" s="63"/>
      <c r="G10" s="63"/>
      <c r="H10" s="36"/>
    </row>
    <row r="11" spans="1:11" s="8" customFormat="1" ht="12.25" customHeight="1" x14ac:dyDescent="0.2">
      <c r="A11" s="14" t="s">
        <v>1</v>
      </c>
      <c r="B11" s="64"/>
      <c r="C11" s="64"/>
      <c r="D11" s="64"/>
      <c r="E11" s="64"/>
      <c r="F11" s="64"/>
      <c r="G11" s="64"/>
      <c r="H11" s="36"/>
    </row>
    <row r="12" spans="1:11" s="8" customFormat="1" ht="12.25" customHeight="1" x14ac:dyDescent="0.2">
      <c r="A12" s="14" t="s">
        <v>2</v>
      </c>
      <c r="B12" s="57"/>
      <c r="C12" s="24" t="s">
        <v>7</v>
      </c>
      <c r="D12" s="69"/>
      <c r="E12" s="69"/>
      <c r="F12" s="69"/>
      <c r="G12" s="69"/>
      <c r="H12" s="36"/>
    </row>
    <row r="13" spans="1:11" ht="4.75" customHeight="1" x14ac:dyDescent="0.2">
      <c r="A13" s="3"/>
      <c r="B13" s="26"/>
      <c r="C13" s="26"/>
      <c r="D13" s="26"/>
      <c r="E13" s="45"/>
      <c r="F13" s="27"/>
      <c r="G13" s="28"/>
    </row>
    <row r="14" spans="1:11" s="8" customFormat="1" ht="21.75" x14ac:dyDescent="0.2">
      <c r="A14" s="29" t="s">
        <v>39</v>
      </c>
      <c r="B14" s="29" t="s">
        <v>3</v>
      </c>
      <c r="C14" s="29" t="s">
        <v>4</v>
      </c>
      <c r="D14" s="29" t="s">
        <v>5</v>
      </c>
      <c r="E14" s="41" t="s">
        <v>24</v>
      </c>
      <c r="F14" s="41" t="s">
        <v>25</v>
      </c>
      <c r="G14" s="29" t="s">
        <v>6</v>
      </c>
      <c r="H14" s="36"/>
    </row>
    <row r="15" spans="1:11" s="8" customFormat="1" ht="55.05" customHeight="1" x14ac:dyDescent="0.2">
      <c r="A15" s="59">
        <v>1</v>
      </c>
      <c r="B15" s="61" t="s">
        <v>42</v>
      </c>
      <c r="C15" s="30" t="s">
        <v>43</v>
      </c>
      <c r="D15" s="44">
        <v>1</v>
      </c>
      <c r="E15" s="46">
        <v>2760</v>
      </c>
      <c r="F15" s="56"/>
      <c r="G15" s="31" t="str">
        <f>IF(F15="","",IF(ISTEXT(F15),"NC",F15*D15))</f>
        <v/>
      </c>
      <c r="H15" s="36"/>
      <c r="K15" s="7"/>
    </row>
    <row r="16" spans="1:11" s="25" customFormat="1" ht="8.85" x14ac:dyDescent="0.2">
      <c r="A16" s="32"/>
      <c r="E16" s="42"/>
      <c r="F16" s="65" t="s">
        <v>26</v>
      </c>
      <c r="G16" s="66"/>
      <c r="H16" s="37"/>
    </row>
    <row r="17" spans="1:8" ht="14.3" customHeight="1" x14ac:dyDescent="0.2">
      <c r="F17" s="67" t="str">
        <f>IF(ROUND(SUM(G15:G15),2)=0,"",ROUND(SUM(G15:G15),2))</f>
        <v/>
      </c>
      <c r="G17" s="68"/>
      <c r="H17" s="38"/>
    </row>
    <row r="18" spans="1:8" ht="8.15" customHeight="1" x14ac:dyDescent="0.2">
      <c r="G18" s="12"/>
      <c r="H18" s="38"/>
    </row>
    <row r="19" spans="1:8" s="33" customFormat="1" ht="8.85" hidden="1" x14ac:dyDescent="0.2">
      <c r="A19" s="62" t="str">
        <f>" - "&amp;Dados!B24</f>
        <v xml:space="preserve"> - A execução do objeto da presente licitação será realizada junto a Secretaria obedecendo, na íntegra, ao detalhamento do termo de referência (ANEXO II).</v>
      </c>
      <c r="B19" s="62"/>
      <c r="C19" s="62"/>
      <c r="D19" s="62"/>
      <c r="E19" s="62"/>
      <c r="F19" s="62"/>
      <c r="G19" s="62"/>
      <c r="H19" s="39"/>
    </row>
    <row r="20" spans="1:8" s="33" customFormat="1" ht="8.85" hidden="1" x14ac:dyDescent="0.2">
      <c r="A20" s="62" t="str">
        <f>" - "&amp;Dados!B25</f>
        <v xml:space="preserve"> - A administração rejeitará, no todo ou em parte, o fornecimento executado em desacordo com os termos do Edital e seus anexos.</v>
      </c>
      <c r="B20" s="62"/>
      <c r="C20" s="62"/>
      <c r="D20" s="62"/>
      <c r="E20" s="62"/>
      <c r="F20" s="62"/>
      <c r="G20" s="62"/>
      <c r="H20" s="39"/>
    </row>
    <row r="21" spans="1:8" s="33" customFormat="1" ht="14.3" customHeight="1" x14ac:dyDescent="0.2">
      <c r="A21" s="62" t="str">
        <f>" - "&amp;Dados!B26</f>
        <v xml:space="preserve"> - O pagamento do objeto e consequente contrato serão efetuados pela Tesouraria da SMS nos termos do Art. 7 da Instrução Normativa SEGES/ME nº 77, de 2022.</v>
      </c>
      <c r="B21" s="62"/>
      <c r="C21" s="62"/>
      <c r="D21" s="62"/>
      <c r="E21" s="62"/>
      <c r="F21" s="62"/>
      <c r="G21" s="62"/>
      <c r="H21" s="39"/>
    </row>
    <row r="22" spans="1:8" s="25" customFormat="1" ht="8.85" x14ac:dyDescent="0.2">
      <c r="A22" s="62" t="str">
        <f>" - "&amp;Dados!B27</f>
        <v xml:space="preserve"> - Proposta válida por 60 (sessenta) dias</v>
      </c>
      <c r="B22" s="62"/>
      <c r="C22" s="62"/>
      <c r="D22" s="62"/>
      <c r="E22" s="62"/>
      <c r="F22" s="62"/>
      <c r="G22" s="62"/>
      <c r="H22" s="37"/>
    </row>
    <row r="23" spans="1:8" x14ac:dyDescent="0.2">
      <c r="H23" s="40"/>
    </row>
    <row r="24" spans="1:8" x14ac:dyDescent="0.2">
      <c r="H24" s="40"/>
    </row>
    <row r="25" spans="1:8" x14ac:dyDescent="0.2">
      <c r="H25" s="40"/>
    </row>
    <row r="26" spans="1:8" x14ac:dyDescent="0.2">
      <c r="H26" s="40"/>
    </row>
    <row r="27" spans="1:8" x14ac:dyDescent="0.2">
      <c r="H27" s="40"/>
    </row>
    <row r="28" spans="1:8" x14ac:dyDescent="0.2">
      <c r="H28" s="40"/>
    </row>
    <row r="29" spans="1:8" ht="12.75" customHeight="1" x14ac:dyDescent="0.2">
      <c r="B29" s="1"/>
      <c r="G29" s="1"/>
    </row>
    <row r="30" spans="1:8" x14ac:dyDescent="0.2">
      <c r="B30" s="1"/>
      <c r="G30" s="1"/>
    </row>
    <row r="31" spans="1:8" x14ac:dyDescent="0.2">
      <c r="B31" s="1"/>
      <c r="G31" s="1"/>
    </row>
    <row r="32" spans="1:8" x14ac:dyDescent="0.2">
      <c r="B32" s="1"/>
      <c r="G32" s="1"/>
    </row>
    <row r="33" spans="2:7" x14ac:dyDescent="0.2">
      <c r="B33" s="1"/>
      <c r="G33" s="1"/>
    </row>
  </sheetData>
  <autoFilter ref="A13:G22"/>
  <mergeCells count="17">
    <mergeCell ref="C8:D8"/>
    <mergeCell ref="E8:F8"/>
    <mergeCell ref="A2:G2"/>
    <mergeCell ref="A3:G3"/>
    <mergeCell ref="A6:G6"/>
    <mergeCell ref="A7:G7"/>
    <mergeCell ref="A4:G4"/>
    <mergeCell ref="A5:G5"/>
    <mergeCell ref="A19:G19"/>
    <mergeCell ref="A20:G20"/>
    <mergeCell ref="A21:G21"/>
    <mergeCell ref="B10:G10"/>
    <mergeCell ref="A22:G22"/>
    <mergeCell ref="B11:G11"/>
    <mergeCell ref="F16:G16"/>
    <mergeCell ref="F17:G17"/>
    <mergeCell ref="D12:G12"/>
  </mergeCells>
  <phoneticPr fontId="0" type="noConversion"/>
  <conditionalFormatting sqref="B12">
    <cfRule type="cellIs" dxfId="10" priority="8" stopIfTrue="1" operator="equal">
      <formula>$G$1</formula>
    </cfRule>
  </conditionalFormatting>
  <conditionalFormatting sqref="B10:G11">
    <cfRule type="cellIs" dxfId="9" priority="9" stopIfTrue="1" operator="equal">
      <formula>$J$1</formula>
    </cfRule>
  </conditionalFormatting>
  <conditionalFormatting sqref="D15">
    <cfRule type="expression" priority="12" stopIfTrue="1">
      <formula>$A15</formula>
    </cfRule>
  </conditionalFormatting>
  <conditionalFormatting sqref="D12:G12">
    <cfRule type="cellIs" dxfId="8" priority="24" stopIfTrue="1" operator="equal">
      <formula>$E$1</formula>
    </cfRule>
  </conditionalFormatting>
  <conditionalFormatting sqref="F15">
    <cfRule type="cellIs" dxfId="7" priority="11" stopIfTrue="1" operator="equal">
      <formula>""</formula>
    </cfRule>
  </conditionalFormatting>
  <conditionalFormatting sqref="F16">
    <cfRule type="expression" dxfId="6" priority="1" stopIfTrue="1">
      <formula>IF($J16="Empate",IF(H16=1,TRUE(),FALSE()),FALSE())</formula>
    </cfRule>
    <cfRule type="expression" dxfId="5" priority="2" stopIfTrue="1">
      <formula>IF(H16="&gt;",FALSE(),IF(H16&gt;0,TRUE(),FALSE()))</formula>
    </cfRule>
    <cfRule type="expression" dxfId="4" priority="3" stopIfTrue="1">
      <formula>IF(H16="&gt;",TRUE(),FALSE())</formula>
    </cfRule>
  </conditionalFormatting>
  <conditionalFormatting sqref="F17">
    <cfRule type="expression" dxfId="3" priority="4" stopIfTrue="1">
      <formula>IF($J16="OK",IF(H16=1,TRUE(),FALSE()),FALSE())</formula>
    </cfRule>
    <cfRule type="expression" dxfId="2" priority="5" stopIfTrue="1">
      <formula>IF($J16="Empate",IF(H16=1,TRUE(),FALSE()),FALSE())</formula>
    </cfRule>
    <cfRule type="expression" dxfId="1" priority="6" stopIfTrue="1">
      <formula>IF($J16="Empate",IF(H16=2,TRUE(),FALSE()),FALSE())</formula>
    </cfRule>
  </conditionalFormatting>
  <conditionalFormatting sqref="G15">
    <cfRule type="expression" dxfId="0" priority="25" stopIfTrue="1">
      <formula>IF(ISTEXT(F15),FALSE(),IF(F15&gt;E15,TRUE(),FALSE()))</formula>
    </cfRule>
  </conditionalFormatting>
  <printOptions horizontalCentered="1"/>
  <pageMargins left="0.51181102362204722" right="0.31496062992125984" top="0.39370078740157483" bottom="1.0236220472440944" header="0.51181102362204722" footer="0.55118110236220474"/>
  <pageSetup paperSize="9" scale="81" fitToHeight="20" orientation="portrait" r:id="rId1"/>
  <headerFooter alignWithMargins="0">
    <oddHeader>&amp;R&amp;"Arial,Negrito"&amp;6Página &amp;P de &amp;N.</oddHeader>
    <oddFooter>&amp;C
____________________________________
Assinatura e Carimbo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V28"/>
  <sheetViews>
    <sheetView workbookViewId="0">
      <selection activeCell="B27" sqref="B27"/>
    </sheetView>
  </sheetViews>
  <sheetFormatPr defaultRowHeight="12.9" x14ac:dyDescent="0.2"/>
  <cols>
    <col min="1" max="1" width="15" customWidth="1"/>
    <col min="2" max="2" width="63.875" customWidth="1"/>
    <col min="3" max="3" width="43.75" customWidth="1"/>
    <col min="4" max="7" width="41.125" customWidth="1"/>
    <col min="8" max="8" width="14" customWidth="1"/>
    <col min="9" max="9" width="19.25" customWidth="1"/>
    <col min="10" max="13" width="14.625" customWidth="1"/>
    <col min="14" max="15" width="9.25" customWidth="1"/>
  </cols>
  <sheetData>
    <row r="1" spans="1:7" x14ac:dyDescent="0.2">
      <c r="A1" s="15" t="s">
        <v>8</v>
      </c>
      <c r="B1" s="53"/>
      <c r="E1" s="4"/>
      <c r="F1" s="4"/>
      <c r="G1" s="4"/>
    </row>
    <row r="2" spans="1:7" x14ac:dyDescent="0.2">
      <c r="A2" s="15" t="s">
        <v>9</v>
      </c>
      <c r="B2" s="53" t="s">
        <v>45</v>
      </c>
      <c r="E2" s="4"/>
      <c r="F2" s="4"/>
      <c r="G2" s="4"/>
    </row>
    <row r="3" spans="1:7" x14ac:dyDescent="0.2">
      <c r="A3" s="15" t="s">
        <v>10</v>
      </c>
      <c r="B3" s="53" t="s">
        <v>46</v>
      </c>
      <c r="C3" s="5"/>
      <c r="E3" s="49"/>
      <c r="F3" s="4"/>
      <c r="G3" s="4"/>
    </row>
    <row r="4" spans="1:7" x14ac:dyDescent="0.2">
      <c r="A4" s="15" t="s">
        <v>11</v>
      </c>
      <c r="B4" s="53"/>
      <c r="C4" s="5"/>
      <c r="E4" s="49"/>
      <c r="F4" s="4"/>
      <c r="G4" s="4"/>
    </row>
    <row r="5" spans="1:7" x14ac:dyDescent="0.2">
      <c r="A5" s="15"/>
      <c r="B5" s="53"/>
      <c r="C5" s="5"/>
      <c r="E5" s="49"/>
      <c r="F5" s="4"/>
      <c r="G5" s="4"/>
    </row>
    <row r="6" spans="1:7" x14ac:dyDescent="0.2">
      <c r="A6" s="15" t="s">
        <v>12</v>
      </c>
      <c r="B6" s="53" t="s">
        <v>36</v>
      </c>
      <c r="C6" s="5"/>
      <c r="E6" s="49"/>
      <c r="F6" s="4"/>
      <c r="G6" s="4"/>
    </row>
    <row r="7" spans="1:7" x14ac:dyDescent="0.2">
      <c r="A7" s="15" t="s">
        <v>29</v>
      </c>
      <c r="B7" s="54" t="s">
        <v>37</v>
      </c>
      <c r="C7" s="5"/>
      <c r="E7" s="49"/>
      <c r="F7" s="4"/>
      <c r="G7" s="4"/>
    </row>
    <row r="8" spans="1:7" x14ac:dyDescent="0.2">
      <c r="A8" s="15" t="s">
        <v>13</v>
      </c>
      <c r="B8" s="53" t="s">
        <v>38</v>
      </c>
      <c r="C8" s="5"/>
      <c r="E8" s="49"/>
      <c r="F8" s="4"/>
      <c r="G8" s="4"/>
    </row>
    <row r="9" spans="1:7" x14ac:dyDescent="0.2">
      <c r="A9" s="23" t="s">
        <v>22</v>
      </c>
      <c r="B9" s="43">
        <v>2760</v>
      </c>
      <c r="C9" s="5"/>
      <c r="E9" s="49"/>
      <c r="F9" s="4"/>
      <c r="G9" s="4"/>
    </row>
    <row r="10" spans="1:7" x14ac:dyDescent="0.2">
      <c r="A10" s="16" t="s">
        <v>0</v>
      </c>
      <c r="E10" s="4"/>
      <c r="F10" s="4"/>
      <c r="G10" s="4"/>
    </row>
    <row r="11" spans="1:7" x14ac:dyDescent="0.2">
      <c r="A11" s="17" t="s">
        <v>2</v>
      </c>
      <c r="E11" s="4"/>
      <c r="F11" s="4"/>
      <c r="G11" s="4"/>
    </row>
    <row r="12" spans="1:7" x14ac:dyDescent="0.2">
      <c r="A12" s="18" t="s">
        <v>7</v>
      </c>
      <c r="E12" s="4"/>
      <c r="F12" s="4"/>
      <c r="G12" s="4"/>
    </row>
    <row r="13" spans="1:7" x14ac:dyDescent="0.2">
      <c r="A13" s="17" t="s">
        <v>19</v>
      </c>
      <c r="E13" s="4"/>
      <c r="F13" s="4"/>
      <c r="G13" s="4"/>
    </row>
    <row r="14" spans="1:7" x14ac:dyDescent="0.2">
      <c r="A14" s="17" t="s">
        <v>23</v>
      </c>
      <c r="E14" s="4"/>
      <c r="F14" s="4"/>
      <c r="G14" s="4"/>
    </row>
    <row r="15" spans="1:7" x14ac:dyDescent="0.2">
      <c r="A15" s="51" t="s">
        <v>31</v>
      </c>
      <c r="E15" s="4"/>
      <c r="F15" s="4"/>
      <c r="G15" s="4"/>
    </row>
    <row r="16" spans="1:7" x14ac:dyDescent="0.2">
      <c r="A16" s="51" t="s">
        <v>32</v>
      </c>
      <c r="E16" s="4"/>
      <c r="F16" s="4"/>
      <c r="G16" s="4"/>
    </row>
    <row r="17" spans="1:256" x14ac:dyDescent="0.2">
      <c r="A17" s="51" t="s">
        <v>33</v>
      </c>
      <c r="B17" s="22"/>
      <c r="E17" s="22"/>
      <c r="F17" s="4"/>
      <c r="G17" s="4"/>
    </row>
    <row r="18" spans="1:256" s="21" customFormat="1" x14ac:dyDescent="0.2">
      <c r="A18" s="20" t="s">
        <v>20</v>
      </c>
      <c r="B18" s="22" t="s">
        <v>41</v>
      </c>
      <c r="C18" s="50"/>
      <c r="D18" s="50"/>
      <c r="E18" s="50"/>
      <c r="F18" s="52"/>
      <c r="G18" s="50"/>
      <c r="H18" s="22"/>
      <c r="I18" s="22"/>
      <c r="J18" s="22"/>
      <c r="K18" s="22"/>
      <c r="L18" s="22"/>
      <c r="M18" s="22"/>
    </row>
    <row r="19" spans="1:256" s="21" customFormat="1" x14ac:dyDescent="0.2">
      <c r="A19" s="20" t="s">
        <v>21</v>
      </c>
      <c r="B19" s="22" t="s">
        <v>44</v>
      </c>
      <c r="C19" s="22"/>
      <c r="D19" s="22"/>
      <c r="E19" s="52"/>
      <c r="F19" s="52"/>
      <c r="G19" s="52"/>
      <c r="H19" s="22"/>
      <c r="I19" s="22"/>
      <c r="J19" s="22"/>
      <c r="K19" s="22"/>
      <c r="L19" s="22"/>
      <c r="M19" s="22"/>
      <c r="IV19" s="22"/>
    </row>
    <row r="20" spans="1:256" x14ac:dyDescent="0.2">
      <c r="B20" s="53"/>
      <c r="E20" s="4"/>
      <c r="F20" s="22"/>
      <c r="G20" s="22"/>
    </row>
    <row r="21" spans="1:256" x14ac:dyDescent="0.2">
      <c r="B21" s="53"/>
      <c r="E21" s="48"/>
      <c r="F21" s="22"/>
      <c r="G21" s="22"/>
    </row>
    <row r="22" spans="1:256" x14ac:dyDescent="0.2">
      <c r="B22" s="53"/>
      <c r="E22" s="48"/>
      <c r="F22" s="48"/>
      <c r="G22" s="48"/>
    </row>
    <row r="23" spans="1:256" x14ac:dyDescent="0.2">
      <c r="E23" s="48"/>
      <c r="F23" s="48"/>
      <c r="G23" s="48"/>
    </row>
    <row r="24" spans="1:256" ht="38.75" x14ac:dyDescent="0.2">
      <c r="A24" s="19" t="s">
        <v>14</v>
      </c>
      <c r="B24" s="60" t="s">
        <v>35</v>
      </c>
      <c r="D24" s="58"/>
      <c r="E24" s="4"/>
      <c r="F24" s="4"/>
      <c r="G24" s="48"/>
    </row>
    <row r="25" spans="1:256" ht="25.85" x14ac:dyDescent="0.2">
      <c r="A25" s="19" t="s">
        <v>15</v>
      </c>
      <c r="B25" s="60" t="s">
        <v>34</v>
      </c>
      <c r="D25" s="58"/>
      <c r="E25" s="4"/>
      <c r="F25" s="4"/>
      <c r="G25" s="48"/>
    </row>
    <row r="26" spans="1:256" ht="38.75" x14ac:dyDescent="0.2">
      <c r="A26" s="19" t="s">
        <v>16</v>
      </c>
      <c r="B26" s="55" t="s">
        <v>47</v>
      </c>
      <c r="C26" s="9"/>
      <c r="E26" s="4"/>
      <c r="F26" s="4"/>
      <c r="G26" s="48"/>
    </row>
    <row r="27" spans="1:256" ht="25.85" x14ac:dyDescent="0.2">
      <c r="A27" s="19" t="s">
        <v>17</v>
      </c>
      <c r="B27" s="60" t="s">
        <v>27</v>
      </c>
      <c r="E27" s="4"/>
      <c r="F27" s="4"/>
      <c r="G27" s="48"/>
    </row>
    <row r="28" spans="1:256" x14ac:dyDescent="0.2">
      <c r="A28" s="19" t="s">
        <v>30</v>
      </c>
      <c r="B28" s="55" t="s">
        <v>40</v>
      </c>
      <c r="G28" s="4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Quadro de Preços</vt:lpstr>
      <vt:lpstr>Dados</vt:lpstr>
      <vt:lpstr>Dados!_Hlk124412351</vt:lpstr>
      <vt:lpstr>'Quadro de Preços'!Titulos_de_impressao</vt:lpstr>
    </vt:vector>
  </TitlesOfParts>
  <Company>PMS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</dc:creator>
  <dc:description>Versão: 2.0 - Incluída a planilha 'dados'.</dc:description>
  <cp:lastModifiedBy>compras</cp:lastModifiedBy>
  <cp:lastPrinted>2024-05-17T18:11:12Z</cp:lastPrinted>
  <dcterms:created xsi:type="dcterms:W3CDTF">2006-04-18T17:38:46Z</dcterms:created>
  <dcterms:modified xsi:type="dcterms:W3CDTF">2025-03-13T13:30:37Z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tegido por senha">
    <vt:bool>true</vt:bool>
  </property>
</Properties>
</file>