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Preços'!$A$13:$G$23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 l="1"/>
  <c r="F18" i="1" s="1"/>
  <c r="A5" i="1" l="1"/>
  <c r="A4" i="1"/>
  <c r="A3" i="1"/>
  <c r="E8" i="1" l="1"/>
  <c r="A6" i="1"/>
  <c r="A22" i="1"/>
  <c r="A23" i="1"/>
  <c r="A21" i="1"/>
  <c r="A20" i="1"/>
  <c r="A8" i="1"/>
  <c r="A7" i="1"/>
</calcChain>
</file>

<file path=xl/sharedStrings.xml><?xml version="1.0" encoding="utf-8"?>
<sst xmlns="http://schemas.openxmlformats.org/spreadsheetml/2006/main" count="56" uniqueCount="52">
  <si>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</si>
  <si>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</si>
  <si>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</si>
  <si>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</si>
  <si>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</si>
  <si>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</si>
  <si>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</si>
  <si>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</si>
  <si>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</si>
  <si>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</si>
  <si>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</si>
  <si>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</si>
  <si>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</si>
  <si>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</si>
  <si>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</si>
  <si>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</si>
  <si>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</si>
  <si>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</si>
  <si>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</si>
  <si>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</si>
  <si>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</si>
  <si>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</si>
  <si>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</si>
  <si>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</si>
  <si>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</si>
  <si>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</si>
  <si>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</si>
  <si>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</si>
  <si>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</si>
  <si>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</si>
  <si>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</si>
  <si>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</si>
  <si>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</si>
  <si>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</si>
  <si>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</si>
  <si>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</si>
  <si>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</si>
  <si>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</si>
  <si>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</si>
  <si>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Secretaria de Desenvolvimento Social</t>
  </si>
  <si>
    <t>Valor Total:</t>
  </si>
  <si>
    <t>1901.08 122 0033 2.285 339039 166000000002 37</t>
  </si>
  <si>
    <t>O pagamento do objeto de que trata a DISPENSA ELETRÔNICA 048/2025, e consequente contrato serão efetuados pela Tesouraria da SMDS nos termos do Art. 7 da Instrução Normativa SEGES/ME nº 77, de 2022.</t>
  </si>
  <si>
    <t>DISPENSA ELETRÔNICA Nº 048/2025</t>
  </si>
  <si>
    <t>PROCESSO ADMINISTRATIVO N° 2183/2025 de 14/05/2025</t>
  </si>
  <si>
    <t>Serviço de Buffet para aproximadamente 100 pessoas na I Conferência Municipal dos Direitos da Pessoa Idosa das 12h às 17h Das 15h às 16h– Café da tarde - Bebidas: café com e sem açúcar, café com leite ou chocolate quente e chá quente, 2 tipos de suco néctar laranja ou uva; minilanches: 2 tipos de pães, mini sanduíches variados, mini pães de queijo, biscoitos variados, 4 tipos de salgados, 2 tipos de bolo simples sem recheio, 2 tipos de quiches, frutas variadas em pedaços montada em tábuas, mini brownies, bombons sortidos; Deve estar incluso no serviço todos os utensílios básicos necessários para o evento como pratos, copos, talheres, guardanapos, toalhas de mesa, decoração básica pertinente à execução do serviço.</t>
  </si>
  <si>
    <t>SRV</t>
  </si>
  <si>
    <t>Serviço de Buffet para aproximadamente 100 pessoas na XIV Conferência Municipal de Assistência Social de Sumidouro das 8h às 17h Das 8h às 9h – café da manhã – Bebidas: café com e sem açúcar, café com leite ou chocolate quente e chá quente, 2 tipos de sucos; mini lanches: 2 tipos de pães, mini sanduíches variados, mini pães de queijo, biscoitos variados, 4 tipos de salgados, 2 tipos de bolo simples sem recheio, 2 tiposde quiches, frutas variadas em pedaços montada em tábuas, mini brownies, bombons sortidos; Das 12h às 13h – Brunch – Bebidas: café com esem açúcar, 1 tipo de água aromatizada, 2 tipos de sucos, 2 tipos de refrigerante (cola e guaraná), 1 tipo de refrigerante zero açúcar(cola ou guaraná), água com e sem gás; Refeição: salgados 3 tipos assados + 3 tipos fritos, mini sanduíches tipo natural, mini refeição servida individualmente em ramekin contendo 1 tipo de massa, 1 tipo de salada, 1 tipo de carne servida com molho, 1 gratinado, mini brownies, bombons sortidos;Das 16h às 17h – Café da tarde - Bebidas: café com e sem açúcar, café com leite ou chocolate quente e chá quente, 2 tipos de suco néctar laranja ou uva; mini lanches: 2 tipos de pães, mini sanduíches variados, mini pães de queijo, biscoitos variados, 4 tipos de salgados, 2 tipos de bolo simples sem recheio, 2 tipos de quiches, frutas variadas em pedaços montada em tábuas, mini brownies, bombons sortidos; Deve estar incluso no serviço todos os utensílios básicos necessários para o evento como pratos, copos, talheres, guardanapos, toalhas de mesa, decoração básica pertinente à execução do serviço.</t>
  </si>
  <si>
    <t>MENOR PREÇO POR ITEM</t>
  </si>
  <si>
    <t>CONTRATAÇÃO DE SERVIÇO DE BUFFET PARA A I CONFERÊNCIA MUNICIPAL DOS DIREITOS DA PESSOA IDOSA E PARA XIV CONFERÊNCIA MUNICIPAL DE ASSISTÊNCIA SOCIAL</t>
  </si>
  <si>
    <t>PERÍODO DE PROPOSTAS: de 04/06/2025 até 11/06/2025 às 08:00hs</t>
  </si>
  <si>
    <t>PERÍODO DE LANCES: 11/06/2025 as 08:00 hs até 11/06/2025 as 14:00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</si>
</sst>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36505" y="137366"/>
          <a:ext cx="1846526" cy="877227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2183/2025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abSelected="1" zoomScale="115" zoomScaleNormal="115" zoomScaleSheetLayoutView="100" workbookViewId="0">
      <selection activeCell="J6" sqref="J6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048/2025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04/06/2025 até 11/06/2025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11/06/2025 as 08:00 hs até 11/06/2025 as 14:00 hs</v>
      </c>
      <c r="B5" s="62"/>
      <c r="C5" s="62"/>
      <c r="D5" s="62"/>
      <c r="E5" s="62"/>
      <c r="F5" s="62"/>
      <c r="G5" s="62"/>
    </row>
    <row r="6" spans="1:11" ht="23.8" customHeight="1" x14ac:dyDescent="0.2">
      <c r="A6" s="65" t="str">
        <f>Dados!B3</f>
        <v>CONTRATAÇÃO DE SERVIÇO DE BUFFET PARA A I CONFERÊNCIA MUNICIPAL DOS DIREITOS DA PESSOA IDOSA E PARA XIV CONFERÊNCIA MUNICIPAL DE ASSISTÊNCIA SOCIAL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2183/2025 de 14/05/2025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 POR ITEM</v>
      </c>
      <c r="B8" s="47"/>
      <c r="C8" s="62" t="s">
        <v>27</v>
      </c>
      <c r="D8" s="62"/>
      <c r="E8" s="63">
        <f>Dados!B9</f>
        <v>10128.879999999999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37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08.7" x14ac:dyDescent="0.2">
      <c r="A15" s="59">
        <v>1</v>
      </c>
      <c r="B15" s="61" t="s">
        <v>45</v>
      </c>
      <c r="C15" s="30" t="s">
        <v>46</v>
      </c>
      <c r="D15" s="44">
        <v>1</v>
      </c>
      <c r="E15" s="46">
        <v>2729.81</v>
      </c>
      <c r="F15" s="56"/>
      <c r="G15" s="31" t="str">
        <f>IF(F15="","",IF(ISTEXT(F15),"NC",F15*D15))</f>
        <v/>
      </c>
      <c r="H15" s="36"/>
      <c r="K15" s="7"/>
    </row>
    <row r="16" spans="1:11" s="8" customFormat="1" ht="239.1" x14ac:dyDescent="0.2">
      <c r="A16" s="59">
        <v>2</v>
      </c>
      <c r="B16" s="61" t="s">
        <v>47</v>
      </c>
      <c r="C16" s="30" t="s">
        <v>46</v>
      </c>
      <c r="D16" s="44">
        <v>1</v>
      </c>
      <c r="E16" s="46">
        <v>7399.07</v>
      </c>
      <c r="F16" s="56"/>
      <c r="G16" s="31" t="str">
        <f>IF(F16="","",IF(ISTEXT(F16),"NC",F16*D16))</f>
        <v/>
      </c>
      <c r="H16" s="36"/>
      <c r="K16" s="7"/>
    </row>
    <row r="17" spans="1:8" s="25" customFormat="1" ht="8.85" x14ac:dyDescent="0.2">
      <c r="A17" s="32"/>
      <c r="E17" s="42"/>
      <c r="F17" s="69" t="s">
        <v>40</v>
      </c>
      <c r="G17" s="70"/>
      <c r="H17" s="37"/>
    </row>
    <row r="18" spans="1:8" ht="14.3" customHeight="1" x14ac:dyDescent="0.2">
      <c r="F18" s="71">
        <f>SUM(G15:G16)</f>
        <v>0</v>
      </c>
      <c r="G18" s="72"/>
      <c r="H18" s="38"/>
    </row>
    <row r="19" spans="1:8" ht="10.9" customHeight="1" x14ac:dyDescent="0.2">
      <c r="G19" s="12"/>
      <c r="H19" s="38"/>
    </row>
    <row r="20" spans="1:8" s="33" customFormat="1" ht="8.85" x14ac:dyDescent="0.2">
      <c r="A20" s="66" t="str">
        <f>" - "&amp;Dados!B20</f>
        <v xml:space="preserve"> - A execução do objeto da presente licitação será realizada junto a Secretaria obedecendo, na íntegra, ao detalhamento do termo de referência (ANEXO II).</v>
      </c>
      <c r="B20" s="66"/>
      <c r="C20" s="66"/>
      <c r="D20" s="66"/>
      <c r="E20" s="66"/>
      <c r="F20" s="66"/>
      <c r="G20" s="66"/>
      <c r="H20" s="39"/>
    </row>
    <row r="21" spans="1:8" s="33" customFormat="1" ht="8.85" x14ac:dyDescent="0.2">
      <c r="A21" s="66" t="str">
        <f>" - "&amp;Dados!B21</f>
        <v xml:space="preserve"> - A administração rejeitará, no todo ou em parte, o fornecimento executado em desacordo com os termos do Edital e seus anexos.</v>
      </c>
      <c r="B21" s="66"/>
      <c r="C21" s="66"/>
      <c r="D21" s="66"/>
      <c r="E21" s="66"/>
      <c r="F21" s="66"/>
      <c r="G21" s="66"/>
      <c r="H21" s="39"/>
    </row>
    <row r="22" spans="1:8" s="33" customFormat="1" ht="21.25" customHeight="1" x14ac:dyDescent="0.2">
      <c r="A22" s="66" t="str">
        <f>" - "&amp;Dados!B22</f>
        <v xml:space="preserve"> - O pagamento do objeto de que trata a DISPENSA ELETRÔNICA 048/2025, e consequente contrato serão efetuados pela Tesouraria da SMDS nos termos do Art. 7 da Instrução Normativa SEGES/ME nº 77, de 2022.</v>
      </c>
      <c r="B22" s="66"/>
      <c r="C22" s="66"/>
      <c r="D22" s="66"/>
      <c r="E22" s="66"/>
      <c r="F22" s="66"/>
      <c r="G22" s="66"/>
      <c r="H22" s="39"/>
    </row>
    <row r="23" spans="1:8" s="25" customFormat="1" ht="8.85" x14ac:dyDescent="0.2">
      <c r="A23" s="66" t="str">
        <f>" - "&amp;Dados!B23</f>
        <v xml:space="preserve"> - Proposta válida por 60 (sessenta) dias</v>
      </c>
      <c r="B23" s="66"/>
      <c r="C23" s="66"/>
      <c r="D23" s="66"/>
      <c r="E23" s="66"/>
      <c r="F23" s="66"/>
      <c r="G23" s="66"/>
      <c r="H23" s="37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x14ac:dyDescent="0.2">
      <c r="H29" s="40"/>
    </row>
    <row r="30" spans="1:8" ht="12.75" customHeight="1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sheetProtection password="CE28" sheet="1" objects="1" scenarios="1"/>
  <autoFilter ref="A13:G23"/>
  <mergeCells count="17">
    <mergeCell ref="A20:G20"/>
    <mergeCell ref="A21:G21"/>
    <mergeCell ref="A22:G22"/>
    <mergeCell ref="B10:G10"/>
    <mergeCell ref="A23:G23"/>
    <mergeCell ref="B11:G11"/>
    <mergeCell ref="F17:G17"/>
    <mergeCell ref="F18:G18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16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16">
    <cfRule type="cellIs" dxfId="7" priority="12" stopIfTrue="1" operator="equal">
      <formula>""</formula>
    </cfRule>
  </conditionalFormatting>
  <conditionalFormatting sqref="F17">
    <cfRule type="expression" dxfId="6" priority="2" stopIfTrue="1">
      <formula>IF($J17="Empate",IF(H17=1,TRUE(),FALSE()),FALSE())</formula>
    </cfRule>
    <cfRule type="expression" dxfId="5" priority="3" stopIfTrue="1">
      <formula>IF(H17="&gt;",FALSE(),IF(H17&gt;0,TRUE(),FALSE()))</formula>
    </cfRule>
    <cfRule type="expression" dxfId="4" priority="4" stopIfTrue="1">
      <formula>IF(H17="&gt;",TRUE(),FALSE())</formula>
    </cfRule>
  </conditionalFormatting>
  <conditionalFormatting sqref="F18">
    <cfRule type="expression" dxfId="3" priority="5" stopIfTrue="1">
      <formula>IF($J17="OK",IF(H17=1,TRUE(),FALSE()),FALSE())</formula>
    </cfRule>
    <cfRule type="expression" dxfId="2" priority="6" stopIfTrue="1">
      <formula>IF($J17="Empate",IF(H17=1,TRUE(),FALSE()),FALSE())</formula>
    </cfRule>
    <cfRule type="expression" dxfId="1" priority="7" stopIfTrue="1">
      <formula>IF($J17="Empate",IF(H17=2,TRUE(),FALSE()),FALSE())</formula>
    </cfRule>
  </conditionalFormatting>
  <conditionalFormatting sqref="G15:G16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6" sqref="B6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43</v>
      </c>
      <c r="E1" s="4"/>
      <c r="F1" s="4"/>
      <c r="G1" s="4"/>
    </row>
    <row r="2" spans="1:7" x14ac:dyDescent="0.2">
      <c r="A2" s="15" t="s">
        <v>9</v>
      </c>
      <c r="B2" s="53" t="s">
        <v>44</v>
      </c>
      <c r="E2" s="4"/>
      <c r="F2" s="4"/>
      <c r="G2" s="4"/>
    </row>
    <row r="3" spans="1:7" x14ac:dyDescent="0.2">
      <c r="A3" s="15" t="s">
        <v>10</v>
      </c>
      <c r="B3" s="53" t="s">
        <v>49</v>
      </c>
      <c r="C3" s="5"/>
      <c r="E3" s="49"/>
      <c r="F3" s="4"/>
      <c r="G3" s="4"/>
    </row>
    <row r="4" spans="1:7" x14ac:dyDescent="0.2">
      <c r="A4" s="15" t="s">
        <v>11</v>
      </c>
      <c r="B4" s="53" t="s">
        <v>50</v>
      </c>
      <c r="C4" s="5"/>
      <c r="E4" s="49"/>
      <c r="F4" s="4"/>
      <c r="G4" s="4"/>
    </row>
    <row r="5" spans="1:7" x14ac:dyDescent="0.2">
      <c r="A5" s="15"/>
      <c r="B5" s="53" t="s">
        <v>51</v>
      </c>
      <c r="C5" s="5"/>
      <c r="E5" s="49"/>
      <c r="F5" s="4"/>
      <c r="G5" s="4"/>
    </row>
    <row r="6" spans="1:7" x14ac:dyDescent="0.2">
      <c r="A6" s="15" t="s">
        <v>12</v>
      </c>
      <c r="B6" s="53" t="s">
        <v>35</v>
      </c>
      <c r="C6" s="5"/>
      <c r="E6" s="49"/>
      <c r="F6" s="4"/>
      <c r="G6" s="4"/>
    </row>
    <row r="7" spans="1:7" x14ac:dyDescent="0.2">
      <c r="A7" s="15" t="s">
        <v>28</v>
      </c>
      <c r="B7" s="54" t="s">
        <v>36</v>
      </c>
      <c r="C7" s="5"/>
      <c r="E7" s="49"/>
      <c r="F7" s="4"/>
      <c r="G7" s="4"/>
    </row>
    <row r="8" spans="1:7" x14ac:dyDescent="0.2">
      <c r="A8" s="15" t="s">
        <v>13</v>
      </c>
      <c r="B8" s="53" t="s">
        <v>48</v>
      </c>
      <c r="C8" s="5"/>
      <c r="E8" s="49"/>
      <c r="F8" s="4"/>
      <c r="G8" s="4"/>
    </row>
    <row r="9" spans="1:7" x14ac:dyDescent="0.2">
      <c r="A9" s="23" t="s">
        <v>22</v>
      </c>
      <c r="B9" s="43">
        <v>10128.879999999999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41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42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38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2025-05-12T14:41:47Z</cp:lastPrinted>
  <dcterms:created xsi:type="dcterms:W3CDTF">2006-04-18T17:38:46Z</dcterms:created>
  <dcterms:modified xsi:type="dcterms:W3CDTF">2025-06-04T16:25:34Z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