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Preços'!$A$13:$G$21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E8" i="1" l="1"/>
  <c r="G15" i="1"/>
  <c r="F17" i="1" s="1"/>
  <c r="A6" i="1"/>
  <c r="A20" i="1"/>
  <c r="A21" i="1"/>
  <c r="A19" i="1"/>
  <c r="A18" i="1"/>
  <c r="A8" i="1"/>
  <c r="A7" i="1"/>
</calcChain>
</file>

<file path=xl/sharedStrings.xml><?xml version="1.0" encoding="utf-8"?>
<sst xmlns="http://schemas.openxmlformats.org/spreadsheetml/2006/main" count="54" uniqueCount="51">
  <si>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</si>
  <si>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</si>
  <si>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</si>
  <si>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</si>
  <si>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</si>
  <si>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</si>
  <si>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</si>
  <si>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</si>
  <si>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</si>
  <si>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</si>
  <si>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</si>
  <si>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</si>
  <si>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</si>
  <si>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</si>
  <si>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</si>
  <si>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</si>
  <si>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</si>
  <si>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</si>
  <si>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</si>
  <si>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</si>
  <si>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</si>
  <si>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</si>
  <si>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</si>
  <si>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</si>
  <si>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</si>
  <si>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</si>
  <si>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</si>
  <si>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</si>
  <si>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</si>
  <si>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</si>
  <si>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</si>
  <si>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</si>
  <si>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</si>
  <si>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</si>
  <si>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</si>
  <si>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</si>
  <si>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</si>
  <si>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</si>
  <si>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</si>
  <si>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</si>
  <si>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</si>
  <si>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Sec. Saúde</t>
  </si>
  <si>
    <t>SERV</t>
  </si>
  <si>
    <t>PROCESSO ADMINISTRATIVO N° 0478/2025 de 24/01/2025</t>
  </si>
  <si>
    <t>1801.1012.200.322.064.3390.39.00.163500 ou 1801.1012.200.322.064.3390.39.00.170400</t>
  </si>
  <si>
    <t>LOCAÇÃO DO ESPAÇO ESTRUTURAL (CENTRO CIRÚRGICO E
ENFERMARIA CIRÚRGICA) PARA REALIZAÇÃO DE CESARIANAS, BEM
COMO, O SERVIÇO DE ENFERMAGEM, SUPORTE MEDICAMENTOSO, DE
INSUMOS/ CORRELATOS E GASES MEDICINAIS P ARA AS GESTANTES
QUE VIEREM A UTILIZAR DO SERVIÇO CONTRATADO</t>
  </si>
  <si>
    <t>CONTRATAÇÃO DE SERVIÇOS DE LOCAÇÃO DE ESPAÇO PARA CIRURGIAS CESARIANAS</t>
  </si>
  <si>
    <t>PERÍODO DE PROPOSTAS: de 27/02/2025 até 07/03/2025 às 08:00hs</t>
  </si>
  <si>
    <t>PERÍODO DE LANCES: 07/03/2025 as 08:00 hs até 07/03/2025 as 14:00 hs</t>
  </si>
  <si>
    <t>O pagamento do objeto de que trata a DISPENSA ELETRÔNICA 017/2025, e consequente contrato serão efetuados pela Tesouraria da SMS nos termos do Art. 7 da Instrução Normativa SEGES/ME nº 77, de 2022.</t>
  </si>
  <si>
    <t>DISPENSA ELETRÔNICA Nº 017/2025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</si>
</sst>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257243</xdr:colOff>
      <xdr:row>0</xdr:row>
      <xdr:rowOff>595229</xdr:rowOff>
    </xdr:from>
    <xdr:to>
      <xdr:col>7</xdr:col>
      <xdr:colOff>11791</xdr:colOff>
      <xdr:row>5</xdr:row>
      <xdr:rowOff>67130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579078" y="595229"/>
          <a:ext cx="1844795" cy="878670"/>
          <a:chOff x="520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5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0478/2025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2"/>
  <sheetViews>
    <sheetView tabSelected="1" zoomScale="130" zoomScaleNormal="130" zoomScaleSheetLayoutView="100" workbookViewId="0">
      <selection activeCell="I7" sqref="I7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017/2025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27/02/2025 até 07/03/2025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07/03/2025 as 08:00 hs até 07/03/2025 as 14:00 hs</v>
      </c>
      <c r="B5" s="70"/>
      <c r="C5" s="70"/>
      <c r="D5" s="70"/>
      <c r="E5" s="70"/>
      <c r="F5" s="70"/>
      <c r="G5" s="70"/>
    </row>
    <row r="6" spans="1:11" ht="12.9" customHeight="1" x14ac:dyDescent="0.2">
      <c r="A6" s="73" t="str">
        <f>Dados!B3</f>
        <v>CONTRATAÇÃO DE SERVIÇOS DE LOCAÇÃO DE ESPAÇO PARA CIRURGIAS CESARIANAS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0478/2025 de 24/01/2025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>MENOR PREÇO</v>
      </c>
      <c r="B8" s="47"/>
      <c r="C8" s="70" t="s">
        <v>28</v>
      </c>
      <c r="D8" s="70"/>
      <c r="E8" s="71">
        <f>Dados!B9</f>
        <v>62625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7.1" customHeight="1" x14ac:dyDescent="0.2">
      <c r="A15" s="59">
        <v>1</v>
      </c>
      <c r="B15" s="61" t="s">
        <v>45</v>
      </c>
      <c r="C15" s="30" t="s">
        <v>42</v>
      </c>
      <c r="D15" s="44">
        <v>20</v>
      </c>
      <c r="E15" s="46">
        <v>3131.25</v>
      </c>
      <c r="F15" s="56"/>
      <c r="G15" s="31" t="str">
        <f>IF(F15="","",IF(ISTEXT(F15),"NC",F15*D15))</f>
        <v/>
      </c>
      <c r="H15" s="36"/>
      <c r="K15" s="7"/>
    </row>
    <row r="16" spans="1:11" s="25" customFormat="1" ht="8.85" x14ac:dyDescent="0.2">
      <c r="A16" s="32"/>
      <c r="E16" s="42"/>
      <c r="F16" s="65" t="s">
        <v>26</v>
      </c>
      <c r="G16" s="66"/>
      <c r="H16" s="37"/>
    </row>
    <row r="17" spans="1:8" ht="14.3" customHeight="1" x14ac:dyDescent="0.2">
      <c r="F17" s="67" t="str">
        <f>IF(ROUND(SUM(G15:G15),2)=0,"",ROUND(SUM(G15:G15),2))</f>
        <v/>
      </c>
      <c r="G17" s="68"/>
      <c r="H17" s="38"/>
    </row>
    <row r="18" spans="1:8" s="33" customFormat="1" ht="8.85" x14ac:dyDescent="0.2">
      <c r="A18" s="62" t="str">
        <f>" - "&amp;Dados!B24</f>
        <v xml:space="preserve"> - A execução do objeto da presente licitação será realizada junto a Secretaria obedecendo, na íntegra, ao detalhamento do termo de referência (ANEXO II).</v>
      </c>
      <c r="B18" s="62"/>
      <c r="C18" s="62"/>
      <c r="D18" s="62"/>
      <c r="E18" s="62"/>
      <c r="F18" s="62"/>
      <c r="G18" s="62"/>
      <c r="H18" s="39"/>
    </row>
    <row r="19" spans="1:8" s="33" customFormat="1" ht="8.85" x14ac:dyDescent="0.2">
      <c r="A19" s="62" t="str">
        <f>" - "&amp;Dados!B25</f>
        <v xml:space="preserve"> - A administração rejeitará, no todo ou em parte, o fornecimento executado em desacordo com os termos do Edital e seus anexos.</v>
      </c>
      <c r="B19" s="62"/>
      <c r="C19" s="62"/>
      <c r="D19" s="62"/>
      <c r="E19" s="62"/>
      <c r="F19" s="62"/>
      <c r="G19" s="62"/>
      <c r="H19" s="39"/>
    </row>
    <row r="20" spans="1:8" s="33" customFormat="1" ht="21.25" customHeight="1" x14ac:dyDescent="0.2">
      <c r="A20" s="62" t="str">
        <f>" - "&amp;Dados!B26</f>
        <v xml:space="preserve"> - O pagamento do objeto de que trata a DISPENSA ELETRÔNICA 017/2025, e consequente contrato serão efetuados pela Tesouraria da SMS nos termos do Art. 7 da Instrução Normativa SEGES/ME nº 77, de 2022.</v>
      </c>
      <c r="B20" s="62"/>
      <c r="C20" s="62"/>
      <c r="D20" s="62"/>
      <c r="E20" s="62"/>
      <c r="F20" s="62"/>
      <c r="G20" s="62"/>
      <c r="H20" s="39"/>
    </row>
    <row r="21" spans="1:8" s="25" customFormat="1" ht="8.85" x14ac:dyDescent="0.2">
      <c r="A21" s="62" t="str">
        <f>" - "&amp;Dados!B27</f>
        <v xml:space="preserve"> - Proposta válida por 60 (sessenta) dias</v>
      </c>
      <c r="B21" s="62"/>
      <c r="C21" s="62"/>
      <c r="D21" s="62"/>
      <c r="E21" s="62"/>
      <c r="F21" s="62"/>
      <c r="G21" s="62"/>
      <c r="H21" s="37"/>
    </row>
    <row r="22" spans="1:8" x14ac:dyDescent="0.2">
      <c r="H22" s="40"/>
    </row>
    <row r="23" spans="1:8" x14ac:dyDescent="0.2">
      <c r="H23" s="40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ht="12.75" customHeight="1" x14ac:dyDescent="0.2">
      <c r="B28" s="1"/>
      <c r="G28" s="1"/>
    </row>
    <row r="29" spans="1:8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</sheetData>
  <sheetProtection password="CE28" sheet="1" objects="1" scenarios="1"/>
  <autoFilter ref="A13:G21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18:G18"/>
    <mergeCell ref="A19:G19"/>
    <mergeCell ref="A20:G20"/>
    <mergeCell ref="B10:G10"/>
    <mergeCell ref="A21:G21"/>
    <mergeCell ref="B11:G11"/>
    <mergeCell ref="F16:G16"/>
    <mergeCell ref="F17:G17"/>
    <mergeCell ref="D12:G12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">
    <cfRule type="cellIs" dxfId="7" priority="11" stopIfTrue="1" operator="equal">
      <formula>""</formula>
    </cfRule>
  </conditionalFormatting>
  <conditionalFormatting sqref="F16">
    <cfRule type="expression" dxfId="6" priority="1" stopIfTrue="1">
      <formula>IF($J16="Empate",IF(H16=1,TRUE(),FALSE()),FALSE())</formula>
    </cfRule>
    <cfRule type="expression" dxfId="5" priority="2" stopIfTrue="1">
      <formula>IF(H16="&gt;",FALSE(),IF(H16&gt;0,TRUE(),FALSE()))</formula>
    </cfRule>
    <cfRule type="expression" dxfId="4" priority="3" stopIfTrue="1">
      <formula>IF(H16="&gt;",TRUE(),FALSE())</formula>
    </cfRule>
  </conditionalFormatting>
  <conditionalFormatting sqref="F17">
    <cfRule type="expression" dxfId="3" priority="4" stopIfTrue="1">
      <formula>IF($J16="OK",IF(H16=1,TRUE(),FALSE()),FALSE())</formula>
    </cfRule>
    <cfRule type="expression" dxfId="2" priority="5" stopIfTrue="1">
      <formula>IF($J16="Empate",IF(H16=1,TRUE(),FALSE()),FALSE())</formula>
    </cfRule>
    <cfRule type="expression" dxfId="1" priority="6" stopIfTrue="1">
      <formula>IF($J16="Empate",IF(H16=2,TRUE(),FALSE()),FALSE())</formula>
    </cfRule>
  </conditionalFormatting>
  <conditionalFormatting sqref="G15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1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workbookViewId="0">
      <selection activeCell="B2" sqref="B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50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46</v>
      </c>
      <c r="C3" s="5"/>
      <c r="E3" s="49"/>
      <c r="F3" s="4"/>
      <c r="G3" s="4"/>
    </row>
    <row r="4" spans="1:7" x14ac:dyDescent="0.2">
      <c r="A4" s="15" t="s">
        <v>11</v>
      </c>
      <c r="B4" s="53" t="s">
        <v>47</v>
      </c>
      <c r="C4" s="5"/>
      <c r="E4" s="49"/>
      <c r="F4" s="4"/>
      <c r="G4" s="4"/>
    </row>
    <row r="5" spans="1:7" x14ac:dyDescent="0.2">
      <c r="A5" s="15"/>
      <c r="B5" s="53" t="s">
        <v>48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62625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22" t="s">
        <v>44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x14ac:dyDescent="0.2">
      <c r="B20" s="53"/>
      <c r="E20" s="4"/>
      <c r="F20" s="22"/>
      <c r="G20" s="22"/>
    </row>
    <row r="21" spans="1:256" x14ac:dyDescent="0.2">
      <c r="B21" s="53"/>
      <c r="E21" s="48"/>
      <c r="F21" s="22"/>
      <c r="G21" s="22"/>
    </row>
    <row r="22" spans="1:256" x14ac:dyDescent="0.2">
      <c r="B22" s="53"/>
      <c r="E22" s="48"/>
      <c r="F22" s="48"/>
      <c r="G22" s="48"/>
    </row>
    <row r="23" spans="1:256" x14ac:dyDescent="0.2">
      <c r="E23" s="48"/>
      <c r="F23" s="48"/>
      <c r="G23" s="48"/>
    </row>
    <row r="24" spans="1:256" ht="38.75" x14ac:dyDescent="0.2">
      <c r="A24" s="19" t="s">
        <v>14</v>
      </c>
      <c r="B24" s="60" t="s">
        <v>35</v>
      </c>
      <c r="D24" s="58"/>
      <c r="E24" s="4"/>
      <c r="F24" s="4"/>
      <c r="G24" s="48"/>
    </row>
    <row r="25" spans="1:256" ht="25.85" x14ac:dyDescent="0.2">
      <c r="A25" s="19" t="s">
        <v>15</v>
      </c>
      <c r="B25" s="60" t="s">
        <v>34</v>
      </c>
      <c r="D25" s="58"/>
      <c r="E25" s="4"/>
      <c r="F25" s="4"/>
      <c r="G25" s="48"/>
    </row>
    <row r="26" spans="1:256" ht="38.75" x14ac:dyDescent="0.2">
      <c r="A26" s="19" t="s">
        <v>16</v>
      </c>
      <c r="B26" s="55" t="s">
        <v>49</v>
      </c>
      <c r="C26" s="9"/>
      <c r="E26" s="4"/>
      <c r="F26" s="4"/>
      <c r="G26" s="48"/>
    </row>
    <row r="27" spans="1:256" ht="25.85" x14ac:dyDescent="0.2">
      <c r="A27" s="19" t="s">
        <v>17</v>
      </c>
      <c r="B27" s="60" t="s">
        <v>27</v>
      </c>
      <c r="E27" s="4"/>
      <c r="F27" s="4"/>
      <c r="G27" s="48"/>
    </row>
    <row r="28" spans="1:256" x14ac:dyDescent="0.2">
      <c r="A28" s="19" t="s">
        <v>30</v>
      </c>
      <c r="B28" s="55" t="s">
        <v>40</v>
      </c>
      <c r="G28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2024-05-17T18:11:12Z</cp:lastPrinted>
  <dcterms:created xsi:type="dcterms:W3CDTF">2006-04-18T17:38:46Z</dcterms:created>
  <dcterms:modified xsi:type="dcterms:W3CDTF">2025-02-27T18:45:48Z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